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K:\Stavebni\Sankova\2018\VZ\VZ EDUKAČNÍ STEZKA\Zadavácí podmínky\"/>
    </mc:Choice>
  </mc:AlternateContent>
  <xr:revisionPtr revIDLastSave="0" documentId="12_ncr:500000_{97442C80-F1BC-4590-BBD8-0C3453903925}" xr6:coauthVersionLast="31" xr6:coauthVersionMax="31" xr10:uidLastSave="{00000000-0000-0000-0000-000000000000}"/>
  <bookViews>
    <workbookView xWindow="0" yWindow="0" windowWidth="17865" windowHeight="7980" xr2:uid="{00000000-000D-0000-FFFF-FFFF00000000}"/>
  </bookViews>
  <sheets>
    <sheet name="souhrn" sheetId="8" r:id="rId1"/>
    <sheet name="sadové úpravy" sheetId="1" r:id="rId2"/>
    <sheet name="pocitový chodník" sheetId="3" r:id="rId3"/>
    <sheet name="zámková dlažba pod lavičkami" sheetId="4" r:id="rId4"/>
    <sheet name="infotabule + plocha pod sochou" sheetId="5" r:id="rId5"/>
  </sheets>
  <definedNames>
    <definedName name="_xlnm.Print_Titles" localSheetId="4">'infotabule + plocha pod sochou'!$7:$7</definedName>
    <definedName name="_xlnm.Print_Titles" localSheetId="2">'pocitový chodník'!$7:$7</definedName>
    <definedName name="_xlnm.Print_Titles" localSheetId="1">'sadové úpravy'!$7:$7</definedName>
    <definedName name="_xlnm.Print_Titles" localSheetId="0">souhrn!#REF!</definedName>
    <definedName name="_xlnm.Print_Titles" localSheetId="3">'zámková dlažba pod lavičkami'!$7:$7</definedName>
    <definedName name="_xlnm.Print_Area" localSheetId="0">souhrn!$A$1:$G$38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5" l="1"/>
  <c r="H35" i="5" s="1"/>
  <c r="G35" i="5" s="1"/>
  <c r="F34" i="5"/>
  <c r="H34" i="5" s="1"/>
  <c r="G34" i="5" s="1"/>
  <c r="F33" i="5"/>
  <c r="H33" i="5" s="1"/>
  <c r="G33" i="5" s="1"/>
  <c r="F32" i="5" l="1"/>
  <c r="H32" i="5" s="1"/>
  <c r="G32" i="5" s="1"/>
  <c r="F31" i="5"/>
  <c r="H31" i="5" s="1"/>
  <c r="G31" i="5" s="1"/>
  <c r="F21" i="5"/>
  <c r="H21" i="5" s="1"/>
  <c r="G21" i="5" s="1"/>
  <c r="F22" i="5"/>
  <c r="H22" i="5" s="1"/>
  <c r="G22" i="5" s="1"/>
  <c r="F27" i="5"/>
  <c r="H27" i="5" s="1"/>
  <c r="G27" i="5" s="1"/>
  <c r="F26" i="5"/>
  <c r="H26" i="5" s="1"/>
  <c r="G26" i="5" s="1"/>
  <c r="F25" i="5"/>
  <c r="H25" i="5" s="1"/>
  <c r="G25" i="5" s="1"/>
  <c r="F24" i="5"/>
  <c r="H24" i="5" s="1"/>
  <c r="G24" i="5" s="1"/>
  <c r="F23" i="5"/>
  <c r="H23" i="5" s="1"/>
  <c r="G23" i="5" s="1"/>
  <c r="F18" i="5"/>
  <c r="H18" i="5" s="1"/>
  <c r="G18" i="5" s="1"/>
  <c r="F17" i="5"/>
  <c r="H17" i="5" s="1"/>
  <c r="G17" i="5" s="1"/>
  <c r="F16" i="5"/>
  <c r="H16" i="5" s="1"/>
  <c r="G16" i="5" s="1"/>
  <c r="F15" i="5"/>
  <c r="H15" i="5" s="1"/>
  <c r="G15" i="5" s="1"/>
  <c r="F14" i="5"/>
  <c r="H14" i="5" s="1"/>
  <c r="G14" i="5" s="1"/>
  <c r="F13" i="5"/>
  <c r="H13" i="5" s="1"/>
  <c r="G13" i="5" s="1"/>
  <c r="F12" i="5"/>
  <c r="H12" i="5" s="1"/>
  <c r="G12" i="5" s="1"/>
  <c r="F11" i="5"/>
  <c r="H11" i="5" s="1"/>
  <c r="G11" i="5" s="1"/>
  <c r="F10" i="5"/>
  <c r="H10" i="5" s="1"/>
  <c r="G10" i="5" s="1"/>
  <c r="F9" i="5"/>
  <c r="H9" i="5" s="1"/>
  <c r="G9" i="5" s="1"/>
  <c r="F8" i="5"/>
  <c r="F27" i="4"/>
  <c r="H27" i="4" s="1"/>
  <c r="G27" i="4" s="1"/>
  <c r="F26" i="4"/>
  <c r="H26" i="4" s="1"/>
  <c r="G26" i="4" s="1"/>
  <c r="F25" i="4"/>
  <c r="H25" i="4" s="1"/>
  <c r="G25" i="4" s="1"/>
  <c r="F24" i="4"/>
  <c r="H24" i="4" s="1"/>
  <c r="G24" i="4" s="1"/>
  <c r="F23" i="4"/>
  <c r="H23" i="4" s="1"/>
  <c r="G23" i="4" s="1"/>
  <c r="F22" i="4"/>
  <c r="H22" i="4" s="1"/>
  <c r="G22" i="4" s="1"/>
  <c r="F21" i="4"/>
  <c r="H21" i="4" s="1"/>
  <c r="G21" i="4" s="1"/>
  <c r="F20" i="4"/>
  <c r="H20" i="4" s="1"/>
  <c r="G20" i="4" s="1"/>
  <c r="F19" i="4"/>
  <c r="H19" i="4" s="1"/>
  <c r="G19" i="4" s="1"/>
  <c r="F18" i="4"/>
  <c r="H18" i="4" s="1"/>
  <c r="G18" i="4" s="1"/>
  <c r="F17" i="4"/>
  <c r="H17" i="4" s="1"/>
  <c r="G17" i="4" s="1"/>
  <c r="F16" i="4"/>
  <c r="H16" i="4" s="1"/>
  <c r="G16" i="4" s="1"/>
  <c r="F15" i="4"/>
  <c r="H15" i="4" s="1"/>
  <c r="G15" i="4" s="1"/>
  <c r="F14" i="4"/>
  <c r="H14" i="4" s="1"/>
  <c r="G14" i="4" s="1"/>
  <c r="F13" i="4"/>
  <c r="H13" i="4" s="1"/>
  <c r="G13" i="4" s="1"/>
  <c r="F12" i="4"/>
  <c r="H12" i="4" s="1"/>
  <c r="G12" i="4" s="1"/>
  <c r="F11" i="4"/>
  <c r="H11" i="4" s="1"/>
  <c r="G11" i="4" s="1"/>
  <c r="F10" i="4"/>
  <c r="H10" i="4" s="1"/>
  <c r="G10" i="4" s="1"/>
  <c r="F9" i="4"/>
  <c r="F8" i="4"/>
  <c r="F32" i="3"/>
  <c r="H32" i="3" s="1"/>
  <c r="G32" i="3" s="1"/>
  <c r="F31" i="3"/>
  <c r="H31" i="3" s="1"/>
  <c r="G31" i="3" s="1"/>
  <c r="F30" i="3"/>
  <c r="H30" i="3" s="1"/>
  <c r="G30" i="3" s="1"/>
  <c r="F29" i="3"/>
  <c r="H29" i="3" s="1"/>
  <c r="F28" i="3"/>
  <c r="H28" i="3" s="1"/>
  <c r="G28" i="3" s="1"/>
  <c r="F27" i="3"/>
  <c r="H27" i="3" s="1"/>
  <c r="F26" i="3"/>
  <c r="H26" i="3" s="1"/>
  <c r="G26" i="3" s="1"/>
  <c r="F25" i="3"/>
  <c r="H25" i="3" s="1"/>
  <c r="F24" i="3"/>
  <c r="H24" i="3" s="1"/>
  <c r="G24" i="3" s="1"/>
  <c r="F23" i="3"/>
  <c r="H23" i="3" s="1"/>
  <c r="F22" i="3"/>
  <c r="H22" i="3" s="1"/>
  <c r="G22" i="3" s="1"/>
  <c r="F21" i="3"/>
  <c r="H21" i="3" s="1"/>
  <c r="F20" i="3"/>
  <c r="H20" i="3" s="1"/>
  <c r="F19" i="3"/>
  <c r="H19" i="3" s="1"/>
  <c r="F18" i="3"/>
  <c r="H18" i="3" s="1"/>
  <c r="G18" i="3" s="1"/>
  <c r="F17" i="3"/>
  <c r="H17" i="3" s="1"/>
  <c r="F16" i="3"/>
  <c r="H16" i="3" s="1"/>
  <c r="G16" i="3" s="1"/>
  <c r="F15" i="3"/>
  <c r="H15" i="3" s="1"/>
  <c r="F14" i="3"/>
  <c r="H14" i="3" s="1"/>
  <c r="G14" i="3" s="1"/>
  <c r="F13" i="3"/>
  <c r="H13" i="3" s="1"/>
  <c r="F12" i="3"/>
  <c r="H12" i="3" s="1"/>
  <c r="G12" i="3" s="1"/>
  <c r="F11" i="3"/>
  <c r="H11" i="3" s="1"/>
  <c r="F10" i="3"/>
  <c r="H10" i="3" s="1"/>
  <c r="G10" i="3" s="1"/>
  <c r="F9" i="3"/>
  <c r="H9" i="3" s="1"/>
  <c r="F8" i="3"/>
  <c r="H8" i="3" s="1"/>
  <c r="F56" i="1"/>
  <c r="H56" i="1" s="1"/>
  <c r="G56" i="1" s="1"/>
  <c r="F8" i="1"/>
  <c r="H8" i="4" l="1"/>
  <c r="F28" i="4"/>
  <c r="D10" i="8"/>
  <c r="F28" i="5"/>
  <c r="H28" i="5"/>
  <c r="F19" i="5"/>
  <c r="D11" i="8" s="1"/>
  <c r="H8" i="5"/>
  <c r="H19" i="5" s="1"/>
  <c r="F11" i="8" s="1"/>
  <c r="G8" i="4"/>
  <c r="H9" i="4"/>
  <c r="G9" i="4" s="1"/>
  <c r="G9" i="3"/>
  <c r="G11" i="3"/>
  <c r="G13" i="3"/>
  <c r="G15" i="3"/>
  <c r="G17" i="3"/>
  <c r="G25" i="3"/>
  <c r="G27" i="3"/>
  <c r="G29" i="3"/>
  <c r="F33" i="3"/>
  <c r="D9" i="8" s="1"/>
  <c r="G19" i="3"/>
  <c r="G8" i="3"/>
  <c r="G23" i="3"/>
  <c r="H8" i="1"/>
  <c r="F53" i="1"/>
  <c r="H53" i="1" s="1"/>
  <c r="G53" i="1" s="1"/>
  <c r="F24" i="1"/>
  <c r="H24" i="1" s="1"/>
  <c r="G24" i="1" s="1"/>
  <c r="H28" i="4" l="1"/>
  <c r="F10" i="8" s="1"/>
  <c r="F12" i="8"/>
  <c r="H36" i="5"/>
  <c r="D12" i="8"/>
  <c r="F36" i="5"/>
  <c r="G28" i="4"/>
  <c r="E10" i="8" s="1"/>
  <c r="G19" i="5"/>
  <c r="E11" i="8" s="1"/>
  <c r="G8" i="5"/>
  <c r="G20" i="3"/>
  <c r="G8" i="1"/>
  <c r="F52" i="1"/>
  <c r="H52" i="1" s="1"/>
  <c r="G52" i="1" s="1"/>
  <c r="F51" i="1"/>
  <c r="H51" i="1" s="1"/>
  <c r="G51" i="1" s="1"/>
  <c r="F50" i="1"/>
  <c r="H50" i="1" s="1"/>
  <c r="G50" i="1" s="1"/>
  <c r="F49" i="1"/>
  <c r="H49" i="1" s="1"/>
  <c r="G49" i="1" s="1"/>
  <c r="F48" i="1"/>
  <c r="H48" i="1" s="1"/>
  <c r="G48" i="1" s="1"/>
  <c r="F47" i="1"/>
  <c r="H47" i="1" s="1"/>
  <c r="G47" i="1" s="1"/>
  <c r="F46" i="1"/>
  <c r="H46" i="1" s="1"/>
  <c r="G46" i="1" s="1"/>
  <c r="F45" i="1"/>
  <c r="H45" i="1" s="1"/>
  <c r="G45" i="1" s="1"/>
  <c r="F44" i="1"/>
  <c r="H44" i="1" s="1"/>
  <c r="G44" i="1" s="1"/>
  <c r="F43" i="1"/>
  <c r="H43" i="1" s="1"/>
  <c r="G43" i="1" s="1"/>
  <c r="F42" i="1"/>
  <c r="H42" i="1" s="1"/>
  <c r="G42" i="1" s="1"/>
  <c r="F41" i="1"/>
  <c r="H41" i="1" s="1"/>
  <c r="G41" i="1" s="1"/>
  <c r="F40" i="1"/>
  <c r="H40" i="1" s="1"/>
  <c r="G40" i="1" s="1"/>
  <c r="F39" i="1"/>
  <c r="H39" i="1" s="1"/>
  <c r="G39" i="1" s="1"/>
  <c r="F38" i="1"/>
  <c r="H38" i="1" s="1"/>
  <c r="G38" i="1" s="1"/>
  <c r="F37" i="1"/>
  <c r="H37" i="1" s="1"/>
  <c r="G37" i="1" s="1"/>
  <c r="F36" i="1"/>
  <c r="H36" i="1" s="1"/>
  <c r="G36" i="1" s="1"/>
  <c r="F35" i="1"/>
  <c r="H35" i="1" s="1"/>
  <c r="G35" i="1" s="1"/>
  <c r="F34" i="1"/>
  <c r="H34" i="1" s="1"/>
  <c r="G34" i="1" s="1"/>
  <c r="F33" i="1"/>
  <c r="H33" i="1" s="1"/>
  <c r="G33" i="1" s="1"/>
  <c r="F32" i="1"/>
  <c r="H32" i="1" s="1"/>
  <c r="G32" i="1" s="1"/>
  <c r="F31" i="1"/>
  <c r="H31" i="1" s="1"/>
  <c r="G31" i="1" s="1"/>
  <c r="F30" i="1"/>
  <c r="H30" i="1" s="1"/>
  <c r="G30" i="1" s="1"/>
  <c r="F29" i="1"/>
  <c r="H29" i="1" s="1"/>
  <c r="G29" i="1" s="1"/>
  <c r="F28" i="1"/>
  <c r="F27" i="1"/>
  <c r="H27" i="1" s="1"/>
  <c r="G27" i="1" s="1"/>
  <c r="D13" i="8" l="1"/>
  <c r="G36" i="5"/>
  <c r="E13" i="8" s="1"/>
  <c r="F13" i="8"/>
  <c r="H28" i="1"/>
  <c r="G28" i="1" s="1"/>
  <c r="F57" i="1"/>
  <c r="G28" i="5"/>
  <c r="E12" i="8" s="1"/>
  <c r="H33" i="3"/>
  <c r="G21" i="3"/>
  <c r="F21" i="1"/>
  <c r="G33" i="3" l="1"/>
  <c r="E9" i="8" s="1"/>
  <c r="F9" i="8"/>
  <c r="H57" i="1"/>
  <c r="D8" i="8"/>
  <c r="D14" i="8" s="1"/>
  <c r="H21" i="1"/>
  <c r="G21" i="1" s="1"/>
  <c r="F55" i="1"/>
  <c r="H55" i="1" s="1"/>
  <c r="G55" i="1" s="1"/>
  <c r="F54" i="1"/>
  <c r="H54" i="1" s="1"/>
  <c r="G54" i="1" s="1"/>
  <c r="F23" i="1"/>
  <c r="H23" i="1" s="1"/>
  <c r="G23" i="1" s="1"/>
  <c r="F22" i="1"/>
  <c r="H22" i="1" s="1"/>
  <c r="G22" i="1" s="1"/>
  <c r="F20" i="1"/>
  <c r="H20" i="1" s="1"/>
  <c r="G20" i="1" s="1"/>
  <c r="F19" i="1"/>
  <c r="H19" i="1" s="1"/>
  <c r="G19" i="1" s="1"/>
  <c r="F14" i="1"/>
  <c r="H14" i="1" s="1"/>
  <c r="G14" i="1" s="1"/>
  <c r="F17" i="1"/>
  <c r="F16" i="1"/>
  <c r="H16" i="1" s="1"/>
  <c r="G16" i="1" s="1"/>
  <c r="F13" i="1"/>
  <c r="F26" i="1"/>
  <c r="H26" i="1" s="1"/>
  <c r="G26" i="1" s="1"/>
  <c r="F25" i="1"/>
  <c r="H25" i="1" s="1"/>
  <c r="G25" i="1" s="1"/>
  <c r="F18" i="1"/>
  <c r="H18" i="1" s="1"/>
  <c r="G18" i="1" s="1"/>
  <c r="F15" i="1"/>
  <c r="H15" i="1" s="1"/>
  <c r="G15" i="1" s="1"/>
  <c r="F12" i="1"/>
  <c r="H12" i="1" s="1"/>
  <c r="G12" i="1" s="1"/>
  <c r="F11" i="1"/>
  <c r="H11" i="1" s="1"/>
  <c r="G11" i="1" s="1"/>
  <c r="F10" i="1"/>
  <c r="H10" i="1" s="1"/>
  <c r="G10" i="1" s="1"/>
  <c r="F9" i="1"/>
  <c r="G57" i="1" l="1"/>
  <c r="E8" i="8" s="1"/>
  <c r="E14" i="8" s="1"/>
  <c r="F8" i="8"/>
  <c r="F14" i="8" s="1"/>
  <c r="H13" i="1"/>
  <c r="G13" i="1" s="1"/>
  <c r="H9" i="1"/>
  <c r="H17" i="1"/>
  <c r="G17" i="1" s="1"/>
  <c r="G9" i="1" l="1"/>
</calcChain>
</file>

<file path=xl/sharedStrings.xml><?xml version="1.0" encoding="utf-8"?>
<sst xmlns="http://schemas.openxmlformats.org/spreadsheetml/2006/main" count="316" uniqueCount="157">
  <si>
    <t>MJ</t>
  </si>
  <si>
    <t>m3</t>
  </si>
  <si>
    <t>m2</t>
  </si>
  <si>
    <t>ks</t>
  </si>
  <si>
    <t>Počet MJ</t>
  </si>
  <si>
    <t>Cena MJ</t>
  </si>
  <si>
    <t>Celkem Kč</t>
  </si>
  <si>
    <t xml:space="preserve">ks </t>
  </si>
  <si>
    <t>15</t>
  </si>
  <si>
    <t>Chemická likvidace travního porostu (2x)</t>
  </si>
  <si>
    <t>m</t>
  </si>
  <si>
    <t>Fagus sylvatica  ´Zlatia´ (výška 250-300 cm)</t>
  </si>
  <si>
    <t>Abies concolor (výška 200-225 cm)</t>
  </si>
  <si>
    <t>Poznámka</t>
  </si>
  <si>
    <t>DPH</t>
  </si>
  <si>
    <t>2282</t>
  </si>
  <si>
    <t>Agastache ´Blue Fortune´</t>
  </si>
  <si>
    <t>Yucca filamentosa</t>
  </si>
  <si>
    <t>Echinacea purpurea ´Baby Swan White´</t>
  </si>
  <si>
    <t>Echinacea tennesseensis ´Rocky Top Hybrids´</t>
  </si>
  <si>
    <t>Rudbeckia fulgida</t>
  </si>
  <si>
    <t>Penstemon ´Mystica´</t>
  </si>
  <si>
    <t>Achillea ´Moonshine´</t>
  </si>
  <si>
    <t>Geranium x magnificum</t>
  </si>
  <si>
    <t>Sedum ´Matrona´</t>
  </si>
  <si>
    <t>Aster amellus ´Sonora´</t>
  </si>
  <si>
    <t>Origanum vulgare ´Aureum´</t>
  </si>
  <si>
    <t>Geranium x  cantabrigiense ´Karmina´</t>
  </si>
  <si>
    <t>Stachys byzantina ´Silver Carpet´</t>
  </si>
  <si>
    <t>Anemone sylvestris</t>
  </si>
  <si>
    <t>Oenothera macrocarpa</t>
  </si>
  <si>
    <t>Muscari armeniacum</t>
  </si>
  <si>
    <t>Buk lesní</t>
  </si>
  <si>
    <t>Jedle ojíněná</t>
  </si>
  <si>
    <t>Borovice černá</t>
  </si>
  <si>
    <t xml:space="preserve">louka 930 m2, záhony 211 m2 </t>
  </si>
  <si>
    <t>včetně osiva ´Tenor´</t>
  </si>
  <si>
    <t>Knautia macedonica ´Red Knight´</t>
  </si>
  <si>
    <t>Tulipa ´Orange Princess´</t>
  </si>
  <si>
    <t xml:space="preserve">Crocus chrysanthus var. fuscotinctus </t>
  </si>
  <si>
    <t>Monarda punctata</t>
  </si>
  <si>
    <t>Okrasná jabloň</t>
  </si>
  <si>
    <t>Motýlí keř</t>
  </si>
  <si>
    <t>Linum perene</t>
  </si>
  <si>
    <t>Lychnis coronaria</t>
  </si>
  <si>
    <t>Pinus nigra ´Pyramidalis´ (výška  175-200 cm)</t>
  </si>
  <si>
    <t>Malus  ´Evereste´(obvod kmínkui 12-14)</t>
  </si>
  <si>
    <t>Buddleja davidii - komule Davidova (nízký kultivar)</t>
  </si>
  <si>
    <t>Perovskia abrotanoides</t>
  </si>
  <si>
    <t xml:space="preserve">Pennisetum alopecuroides </t>
  </si>
  <si>
    <t>Allium caeruleum</t>
  </si>
  <si>
    <t>Gypsophilla ´Rosenschleier´</t>
  </si>
  <si>
    <t xml:space="preserve">vč.  mulčovacího substrátu (kačírek) </t>
  </si>
  <si>
    <t>21</t>
  </si>
  <si>
    <t>Výsadba - stromy jehličnaté (175-200) vč. zálivky</t>
  </si>
  <si>
    <t>Výsadba - stromy listnaté (12-14) vč. zálivky</t>
  </si>
  <si>
    <t>Ukotvení dřeviny</t>
  </si>
  <si>
    <t>Založení květnaté louky (cca 930 m2) vč. zálivky</t>
  </si>
  <si>
    <t>Výsadba keře listnaté vč. zálivky</t>
  </si>
  <si>
    <t>Hloubení jamek - stromy</t>
  </si>
  <si>
    <t>Hloubení jamek - keře</t>
  </si>
  <si>
    <t>Kůly</t>
  </si>
  <si>
    <t>Půlky - příčky</t>
  </si>
  <si>
    <t>Úvazky</t>
  </si>
  <si>
    <t>Pěstební substrát</t>
  </si>
  <si>
    <t>Tabletové hnojivo</t>
  </si>
  <si>
    <t>Cena s DPH</t>
  </si>
  <si>
    <t>Rákosová rohož - listnaté stromy</t>
  </si>
  <si>
    <t>Celkem za sadové úpravy</t>
  </si>
  <si>
    <t>Příloha č. 5</t>
  </si>
  <si>
    <t xml:space="preserve">SOUPIS PRACÍ A MATERIÁLU </t>
  </si>
  <si>
    <r>
      <t>m</t>
    </r>
    <r>
      <rPr>
        <sz val="10"/>
        <color theme="1"/>
        <rFont val="Times New Roman"/>
        <family val="1"/>
        <charset val="238"/>
      </rPr>
      <t>2</t>
    </r>
  </si>
  <si>
    <t>"SADOVÉ ÚPRAVY U CHODNÍKŮ NAD BYTOVÝM DOMEM Č.P. 1945 V PETŘVALDĚ"</t>
  </si>
  <si>
    <t>Vytýčení inženýrských sítí</t>
  </si>
  <si>
    <t>1</t>
  </si>
  <si>
    <t>soub.</t>
  </si>
  <si>
    <t xml:space="preserve">Sejmutí ornice tl vrstvy do 150 mm ručně s odhozením do 3 m bez vodorovného přemístění   </t>
  </si>
  <si>
    <t xml:space="preserve">Hloubení rýh š do 2000 mm v hornině tř. 1 a 2 objemu do 100 m3   </t>
  </si>
  <si>
    <t xml:space="preserve">Vodorovné přemístění výkopku z horniny tř. 1 až 4 stavebním kolečkem do 10 m   </t>
  </si>
  <si>
    <t xml:space="preserve">Úprava pláně v zářezech se zhutněním   </t>
  </si>
  <si>
    <t xml:space="preserve">Základové pásy z betonu tř. C 20/25   </t>
  </si>
  <si>
    <t xml:space="preserve">směs pro beton třída C20-25 XF3 frakce do 16 mm   </t>
  </si>
  <si>
    <t xml:space="preserve">Osazení chodníkového obrubníku betonového stojatého bez boční opěry do lože z betonu prostého   </t>
  </si>
  <si>
    <t xml:space="preserve">obrubník betonový chodníkový 100x8x25 cm   </t>
  </si>
  <si>
    <t xml:space="preserve">obrubník betonový chodníkový 50x8x25 cm   </t>
  </si>
  <si>
    <t xml:space="preserve">Podklad ze štěrkodrtě ŠD tl 200 mm   </t>
  </si>
  <si>
    <t xml:space="preserve">štěrkodrť frakce 16/32   </t>
  </si>
  <si>
    <t xml:space="preserve">Zřízení vrstvy z geotextilie v rovině nebo ve sklonu do 1:5 š do 3 m   </t>
  </si>
  <si>
    <t xml:space="preserve">geotextilie tkaná 200 g/m2, rezerva 20%   </t>
  </si>
  <si>
    <t xml:space="preserve">Mulčování záhonů kamenivem tl. vrstvy do 0,3 m v rovině a svahu do 1:5   </t>
  </si>
  <si>
    <t xml:space="preserve">štěrk - valoun frakce 32 - 64   </t>
  </si>
  <si>
    <t xml:space="preserve">štěrk - valoun frakce 128 mm a více   </t>
  </si>
  <si>
    <t xml:space="preserve">písek   </t>
  </si>
  <si>
    <t xml:space="preserve">kamenivo dekorační (kačírek) frakce 16/32   </t>
  </si>
  <si>
    <t xml:space="preserve">Mulčování přírodními materiály tl. do 0,3 m v rovině a svahu do 1:5   </t>
  </si>
  <si>
    <t xml:space="preserve">kůra mulčovací VL   </t>
  </si>
  <si>
    <t xml:space="preserve">dřevěné kuláče ploché VL   </t>
  </si>
  <si>
    <t xml:space="preserve">dřevěná štěpka VL   </t>
  </si>
  <si>
    <t xml:space="preserve">šišky VL   </t>
  </si>
  <si>
    <t xml:space="preserve">Plošná úprava terénu do 500 m2 zemina tř 1 až 4 nerovnosti do +/- 200 mm v rovinně a svahu do 1:5 - dosypání zeminy k obrubám   </t>
  </si>
  <si>
    <t xml:space="preserve">Přesun hmot pro sadovnické a krajinářské úpravy vodorovně do 5000 m   </t>
  </si>
  <si>
    <t>kus</t>
  </si>
  <si>
    <t>t</t>
  </si>
  <si>
    <t>množství celkem</t>
  </si>
  <si>
    <t>celkem za pocitový chodník</t>
  </si>
  <si>
    <t xml:space="preserve">obrubník betonový chodníkový 100x10x25 cm   </t>
  </si>
  <si>
    <t xml:space="preserve">Osazování betonových palisád do betonového základu v řadě výšky prvku přes 0,5 do 1 m   </t>
  </si>
  <si>
    <t xml:space="preserve">palisáda šedá 120x165x600 cm   </t>
  </si>
  <si>
    <t xml:space="preserve">štěrkodrť frakce 16-32   </t>
  </si>
  <si>
    <t xml:space="preserve">Podklad ze štěrkodrtě ŠD tl 50 mm   </t>
  </si>
  <si>
    <t xml:space="preserve">štěrkodrť frakce 4-8   </t>
  </si>
  <si>
    <t xml:space="preserve">Kladení zámkové dlažby komunikací pro pěší tl do 60 mm pl do 50 m2   </t>
  </si>
  <si>
    <t xml:space="preserve">dlažba zámková  20x10x4 cm přírodní šedá vč. zapískování (D+M)   </t>
  </si>
  <si>
    <t xml:space="preserve">Izolace proti zemní vlhkosti stěn foliemi nopovými pro běžné podmínky </t>
  </si>
  <si>
    <t xml:space="preserve">fólie multifunkční profilovaná (nopová)   </t>
  </si>
  <si>
    <t xml:space="preserve">Plošná úprava terénu do 500 m2 zemina tř 1 až 4 nerovnosti do +/- 100 mm v rovinně a svahu do 1:5   </t>
  </si>
  <si>
    <t xml:space="preserve">Hloubení šachet ručním nebo pneum nářadím v soudržných horninách tř. 1 a 2, plocha výkopu do 4 m2   </t>
  </si>
  <si>
    <t xml:space="preserve">Základové patky z betonu tř. C 20/25   </t>
  </si>
  <si>
    <t xml:space="preserve">Montáž tabule informační na nosnou konstrukci do 200 kg   </t>
  </si>
  <si>
    <t xml:space="preserve">Obsypání betonových patek objektu kačírkem   </t>
  </si>
  <si>
    <t>celkem za zřízení zámkové dlažby pod lavičkami</t>
  </si>
  <si>
    <t>celkem za infotabule</t>
  </si>
  <si>
    <t>celkem za zřízení podkladové plochy pod dřevěnou sochu</t>
  </si>
  <si>
    <t xml:space="preserve">Sejmutí ornice tl vrstvy do 150 mm ručně s odhozením do 3 m bez vodorovného přemístění - nepravidelný tvar dle půdorysu sochy   </t>
  </si>
  <si>
    <t xml:space="preserve">geotextilie tkaná 200  g/m2   </t>
  </si>
  <si>
    <t xml:space="preserve">Mulčování záhonů kačírkem tl. vrstvy do 0,1 m v rovině a svahu do 1:5   </t>
  </si>
  <si>
    <t>Mulčovací kůra ke stromům</t>
  </si>
  <si>
    <t>Založení trvalkového záhonu (motýlí záhon 211 m2) vč. mulčování a zálivky</t>
  </si>
  <si>
    <t>celkem za realizaci díla</t>
  </si>
  <si>
    <t>1.</t>
  </si>
  <si>
    <t>2.</t>
  </si>
  <si>
    <t>3.</t>
  </si>
  <si>
    <t>4.</t>
  </si>
  <si>
    <t>1. sadové úpravy</t>
  </si>
  <si>
    <t>souhrnná tabulka</t>
  </si>
  <si>
    <t>5.</t>
  </si>
  <si>
    <t>6.</t>
  </si>
  <si>
    <t>2. pocitový chodník</t>
  </si>
  <si>
    <t>3. zámková dlažba pod lavičkami</t>
  </si>
  <si>
    <t>4. infotabule</t>
  </si>
  <si>
    <t>5. plocha pod sochou</t>
  </si>
  <si>
    <t>Sadové úpravy celkem</t>
  </si>
  <si>
    <t>Pocitový chodník celkem</t>
  </si>
  <si>
    <t>Infotabule celkem</t>
  </si>
  <si>
    <t>Zámková dlažba pod lavičkami celkem</t>
  </si>
  <si>
    <t>Plocha pod sochou celkem</t>
  </si>
  <si>
    <t>Infotabule</t>
  </si>
  <si>
    <t xml:space="preserve">lavičky </t>
  </si>
  <si>
    <t>hmyzí domečky</t>
  </si>
  <si>
    <t>6. ostatní mobilář (cena za dodání včetně dovozu a instalace)</t>
  </si>
  <si>
    <t xml:space="preserve">betonová lehátka </t>
  </si>
  <si>
    <t xml:space="preserve">koše </t>
  </si>
  <si>
    <t>ptačí budky</t>
  </si>
  <si>
    <t>celkem za ostatní mobilář</t>
  </si>
  <si>
    <t>Ostatní mobiliář celkem</t>
  </si>
  <si>
    <t>Rozvojová péče po dobu 60 měsíců</t>
  </si>
  <si>
    <t>pozn. Nevyplňujte, vyplní se automaticky po vyplnění jednotlivých listů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</si>
</sst>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0;\-#,##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 applyNumberFormat="1" applyFill="1" applyBorder="1"/>
    <xf numFmtId="2" fontId="0" fillId="0" borderId="0" xfId="0" applyNumberFormat="1"/>
    <xf numFmtId="49" fontId="0" fillId="0" borderId="0" xfId="0" applyNumberFormat="1" applyAlignment="1">
      <alignment vertical="top" wrapText="1"/>
    </xf>
    <xf numFmtId="4" fontId="4" fillId="0" borderId="1" xfId="5" applyNumberFormat="1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Border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ill="1" applyAlignment="1">
      <alignment vertical="center"/>
    </xf>
    <xf numFmtId="49" fontId="0" fillId="0" borderId="0" xfId="0" applyNumberFormat="1" applyFill="1" applyBorder="1"/>
    <xf numFmtId="49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4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NumberFormat="1" applyFont="1" applyFill="1"/>
    <xf numFmtId="0" fontId="4" fillId="0" borderId="0" xfId="0" applyNumberFormat="1" applyFont="1" applyFill="1" applyBorder="1"/>
    <xf numFmtId="0" fontId="4" fillId="0" borderId="0" xfId="0" applyFont="1" applyBorder="1"/>
    <xf numFmtId="49" fontId="4" fillId="0" borderId="4" xfId="0" applyNumberFormat="1" applyFont="1" applyBorder="1"/>
    <xf numFmtId="49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right"/>
    </xf>
    <xf numFmtId="0" fontId="4" fillId="0" borderId="4" xfId="0" applyNumberFormat="1" applyFont="1" applyBorder="1"/>
    <xf numFmtId="4" fontId="4" fillId="0" borderId="4" xfId="5" applyNumberFormat="1" applyFont="1" applyFill="1" applyBorder="1" applyAlignment="1">
      <alignment horizontal="right"/>
    </xf>
    <xf numFmtId="49" fontId="4" fillId="0" borderId="4" xfId="0" applyNumberFormat="1" applyFont="1" applyFill="1" applyBorder="1"/>
    <xf numFmtId="4" fontId="4" fillId="0" borderId="0" xfId="0" applyNumberFormat="1" applyFont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right"/>
    </xf>
    <xf numFmtId="0" fontId="4" fillId="0" borderId="1" xfId="0" applyNumberFormat="1" applyFont="1" applyBorder="1"/>
    <xf numFmtId="49" fontId="4" fillId="0" borderId="1" xfId="0" applyNumberFormat="1" applyFont="1" applyFill="1" applyBorder="1"/>
    <xf numFmtId="0" fontId="4" fillId="0" borderId="1" xfId="0" applyNumberFormat="1" applyFont="1" applyBorder="1" applyAlignment="1">
      <alignment horizontal="right"/>
    </xf>
    <xf numFmtId="0" fontId="4" fillId="0" borderId="1" xfId="0" applyNumberFormat="1" applyFont="1" applyFill="1" applyBorder="1"/>
    <xf numFmtId="49" fontId="4" fillId="0" borderId="1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vertical="center"/>
    </xf>
    <xf numFmtId="4" fontId="6" fillId="2" borderId="1" xfId="5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4" fontId="6" fillId="0" borderId="0" xfId="5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4" xfId="0" applyNumberFormat="1" applyFont="1" applyFill="1" applyBorder="1"/>
    <xf numFmtId="0" fontId="4" fillId="0" borderId="3" xfId="0" applyNumberFormat="1" applyFont="1" applyBorder="1"/>
    <xf numFmtId="4" fontId="6" fillId="2" borderId="1" xfId="5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vertical="center"/>
    </xf>
    <xf numFmtId="4" fontId="4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6" fillId="0" borderId="0" xfId="5" applyNumberFormat="1" applyFont="1" applyFill="1" applyBorder="1" applyAlignment="1">
      <alignment horizontal="righ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/>
    <xf numFmtId="4" fontId="4" fillId="0" borderId="0" xfId="5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4" fillId="0" borderId="0" xfId="0" applyNumberFormat="1" applyFont="1" applyFill="1" applyBorder="1"/>
    <xf numFmtId="44" fontId="4" fillId="0" borderId="0" xfId="0" applyNumberFormat="1" applyFont="1" applyFill="1" applyBorder="1"/>
    <xf numFmtId="0" fontId="8" fillId="0" borderId="0" xfId="0" applyNumberFormat="1" applyFont="1"/>
    <xf numFmtId="49" fontId="9" fillId="0" borderId="0" xfId="0" applyNumberFormat="1" applyFont="1" applyFill="1" applyAlignment="1">
      <alignment horizontal="center" vertical="center"/>
    </xf>
    <xf numFmtId="0" fontId="7" fillId="0" borderId="5" xfId="0" applyFont="1" applyBorder="1" applyAlignment="1" applyProtection="1">
      <alignment horizontal="left" wrapText="1"/>
      <protection locked="0"/>
    </xf>
    <xf numFmtId="164" fontId="7" fillId="0" borderId="5" xfId="0" applyNumberFormat="1" applyFont="1" applyBorder="1" applyAlignment="1" applyProtection="1">
      <alignment horizontal="right"/>
      <protection locked="0"/>
    </xf>
    <xf numFmtId="49" fontId="10" fillId="0" borderId="4" xfId="0" applyNumberFormat="1" applyFont="1" applyBorder="1"/>
    <xf numFmtId="0" fontId="11" fillId="0" borderId="5" xfId="0" applyFont="1" applyBorder="1" applyAlignment="1" applyProtection="1">
      <alignment horizontal="left" wrapText="1"/>
      <protection locked="0"/>
    </xf>
    <xf numFmtId="164" fontId="11" fillId="0" borderId="5" xfId="0" applyNumberFormat="1" applyFont="1" applyBorder="1" applyAlignment="1" applyProtection="1">
      <alignment horizontal="right"/>
      <protection locked="0"/>
    </xf>
    <xf numFmtId="0" fontId="6" fillId="2" borderId="2" xfId="0" applyFont="1" applyFill="1" applyBorder="1"/>
    <xf numFmtId="49" fontId="4" fillId="0" borderId="6" xfId="0" applyNumberFormat="1" applyFont="1" applyBorder="1"/>
    <xf numFmtId="49" fontId="10" fillId="0" borderId="6" xfId="0" applyNumberFormat="1" applyFont="1" applyBorder="1"/>
    <xf numFmtId="0" fontId="7" fillId="0" borderId="1" xfId="0" applyFont="1" applyBorder="1" applyAlignment="1" applyProtection="1">
      <alignment horizontal="left" wrapText="1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left" wrapText="1"/>
      <protection locked="0"/>
    </xf>
    <xf numFmtId="164" fontId="11" fillId="0" borderId="1" xfId="0" applyNumberFormat="1" applyFont="1" applyBorder="1" applyAlignment="1" applyProtection="1">
      <alignment horizontal="right"/>
      <protection locked="0"/>
    </xf>
    <xf numFmtId="0" fontId="7" fillId="0" borderId="1" xfId="0" applyNumberFormat="1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49" fontId="6" fillId="0" borderId="0" xfId="0" applyNumberFormat="1" applyFont="1" applyFill="1" applyAlignment="1">
      <alignment horizontal="left"/>
    </xf>
    <xf numFmtId="49" fontId="10" fillId="0" borderId="1" xfId="0" applyNumberFormat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/>
    </xf>
    <xf numFmtId="49" fontId="11" fillId="0" borderId="1" xfId="0" applyNumberFormat="1" applyFont="1" applyBorder="1"/>
    <xf numFmtId="49" fontId="10" fillId="0" borderId="4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right"/>
    </xf>
    <xf numFmtId="0" fontId="10" fillId="0" borderId="1" xfId="0" applyFont="1" applyBorder="1" applyAlignment="1"/>
    <xf numFmtId="0" fontId="10" fillId="0" borderId="1" xfId="0" applyFont="1" applyBorder="1"/>
    <xf numFmtId="0" fontId="10" fillId="0" borderId="2" xfId="0" applyFont="1" applyBorder="1"/>
    <xf numFmtId="49" fontId="10" fillId="0" borderId="1" xfId="0" applyNumberFormat="1" applyFont="1" applyFill="1" applyBorder="1"/>
    <xf numFmtId="49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horizontal="right"/>
    </xf>
    <xf numFmtId="49" fontId="9" fillId="0" borderId="0" xfId="0" applyNumberFormat="1" applyFont="1" applyFill="1" applyAlignment="1">
      <alignment vertical="center"/>
    </xf>
    <xf numFmtId="0" fontId="14" fillId="0" borderId="0" xfId="0" applyNumberFormat="1" applyFont="1"/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vertical="center"/>
    </xf>
    <xf numFmtId="4" fontId="4" fillId="0" borderId="1" xfId="5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/>
    <xf numFmtId="49" fontId="4" fillId="0" borderId="3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 wrapText="1"/>
    </xf>
    <xf numFmtId="49" fontId="12" fillId="0" borderId="0" xfId="0" applyNumberFormat="1" applyFont="1" applyFill="1" applyAlignment="1">
      <alignment horizontal="left"/>
    </xf>
    <xf numFmtId="4" fontId="7" fillId="0" borderId="1" xfId="5" applyNumberFormat="1" applyFont="1" applyFill="1" applyBorder="1" applyAlignment="1">
      <alignment horizontal="right"/>
    </xf>
    <xf numFmtId="0" fontId="11" fillId="0" borderId="1" xfId="0" applyNumberFormat="1" applyFont="1" applyBorder="1"/>
    <xf numFmtId="4" fontId="10" fillId="0" borderId="1" xfId="5" applyNumberFormat="1" applyFont="1" applyFill="1" applyBorder="1" applyAlignment="1">
      <alignment horizontal="right"/>
    </xf>
    <xf numFmtId="4" fontId="11" fillId="0" borderId="1" xfId="5" applyNumberFormat="1" applyFont="1" applyFill="1" applyBorder="1" applyAlignment="1">
      <alignment horizontal="right"/>
    </xf>
    <xf numFmtId="0" fontId="10" fillId="0" borderId="1" xfId="0" applyNumberFormat="1" applyFont="1" applyFill="1" applyBorder="1"/>
    <xf numFmtId="0" fontId="7" fillId="0" borderId="0" xfId="0" applyFont="1" applyFill="1" applyBorder="1" applyAlignment="1" applyProtection="1">
      <alignment horizontal="left" wrapText="1"/>
      <protection locked="0"/>
    </xf>
    <xf numFmtId="164" fontId="7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NumberFormat="1" applyFont="1" applyFill="1" applyBorder="1"/>
    <xf numFmtId="0" fontId="11" fillId="0" borderId="0" xfId="0" applyFont="1" applyFill="1" applyBorder="1" applyAlignment="1" applyProtection="1">
      <alignment horizontal="left" wrapText="1"/>
      <protection locked="0"/>
    </xf>
    <xf numFmtId="164" fontId="11" fillId="0" borderId="0" xfId="0" applyNumberFormat="1" applyFont="1" applyFill="1" applyBorder="1" applyAlignment="1" applyProtection="1">
      <alignment horizontal="right"/>
      <protection locked="0"/>
    </xf>
    <xf numFmtId="4" fontId="7" fillId="0" borderId="0" xfId="5" applyNumberFormat="1" applyFont="1" applyFill="1" applyBorder="1" applyAlignment="1">
      <alignment horizontal="right"/>
    </xf>
    <xf numFmtId="49" fontId="6" fillId="2" borderId="6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1" xfId="5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left" vertical="center" wrapText="1"/>
    </xf>
    <xf numFmtId="4" fontId="6" fillId="3" borderId="9" xfId="0" applyNumberFormat="1" applyFont="1" applyFill="1" applyBorder="1" applyAlignment="1">
      <alignment horizontal="left" vertical="center" wrapText="1"/>
    </xf>
    <xf numFmtId="4" fontId="6" fillId="3" borderId="6" xfId="0" applyNumberFormat="1" applyFont="1" applyFill="1" applyBorder="1" applyAlignment="1">
      <alignment horizontal="left" vertical="center" wrapText="1"/>
    </xf>
    <xf numFmtId="4" fontId="6" fillId="3" borderId="10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</cellXfs>
  <cellStyles count="6">
    <cellStyle name="Čárka" xfId="5" builtinId="3"/>
    <cellStyle name="Měna 2" xfId="2" xr:uid="{00000000-0005-0000-0000-000001000000}"/>
    <cellStyle name="Měna 3" xfId="4" xr:uid="{00000000-0005-0000-0000-000002000000}"/>
    <cellStyle name="Normální" xfId="0" builtinId="0"/>
    <cellStyle name="Normální 2" xfId="1" xr:uid="{00000000-0005-0000-0000-000004000000}"/>
    <cellStyle name="Normální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086EB-F8D3-491F-92C2-08FB6E979F73}">
  <sheetPr>
    <pageSetUpPr fitToPage="1"/>
  </sheetPr>
  <dimension ref="A1:K29"/>
  <sheetViews>
    <sheetView tabSelected="1" zoomScaleNormal="100"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1" max="1" width="8.5703125" style="1" customWidth="1"/>
    <col min="2" max="2" width="4.5703125" style="1" customWidth="1"/>
    <col min="3" max="3" width="42.7109375" style="2" customWidth="1"/>
    <col min="4" max="4" width="9.28515625" style="10" customWidth="1"/>
    <col min="5" max="5" width="9.85546875" style="7" customWidth="1"/>
    <col min="6" max="6" width="9" style="1" customWidth="1"/>
    <col min="7" max="7" width="8.7109375" style="1" customWidth="1"/>
    <col min="8" max="8" width="7" style="1" customWidth="1"/>
    <col min="9" max="9" width="7.5703125" style="1" customWidth="1"/>
    <col min="10" max="10" width="32.5703125" style="2" hidden="1" customWidth="1"/>
    <col min="11" max="11" width="11.5703125" customWidth="1"/>
    <col min="12" max="12" width="10" bestFit="1" customWidth="1"/>
  </cols>
  <sheetData>
    <row r="1" spans="1:11" ht="20.25" x14ac:dyDescent="0.3">
      <c r="A1" s="108" t="s">
        <v>69</v>
      </c>
      <c r="B1" s="73"/>
      <c r="C1" s="18"/>
      <c r="D1" s="19"/>
      <c r="E1" s="20"/>
      <c r="F1" s="17"/>
      <c r="G1" s="17"/>
      <c r="H1" s="17"/>
      <c r="I1" s="17"/>
      <c r="J1" s="18"/>
      <c r="K1" s="21"/>
    </row>
    <row r="2" spans="1:11" ht="20.25" x14ac:dyDescent="0.25">
      <c r="A2" s="17"/>
      <c r="B2" s="135" t="s">
        <v>70</v>
      </c>
      <c r="C2" s="135"/>
      <c r="D2" s="135"/>
      <c r="E2" s="135"/>
      <c r="F2" s="135"/>
      <c r="G2" s="107"/>
      <c r="H2" s="107"/>
      <c r="I2" s="107"/>
      <c r="J2" s="107"/>
      <c r="K2" s="21"/>
    </row>
    <row r="3" spans="1:11" ht="6" customHeight="1" x14ac:dyDescent="0.25">
      <c r="A3" s="17"/>
      <c r="B3" s="17"/>
      <c r="C3" s="74"/>
      <c r="D3" s="74"/>
      <c r="E3" s="74"/>
      <c r="F3" s="74"/>
      <c r="G3" s="74"/>
      <c r="H3" s="74"/>
      <c r="I3" s="74"/>
      <c r="J3" s="74"/>
      <c r="K3" s="21"/>
    </row>
    <row r="4" spans="1:11" ht="20.25" x14ac:dyDescent="0.25">
      <c r="A4" s="136" t="s">
        <v>72</v>
      </c>
      <c r="B4" s="136"/>
      <c r="C4" s="136"/>
      <c r="D4" s="136"/>
      <c r="E4" s="136"/>
      <c r="F4" s="136"/>
      <c r="G4" s="136"/>
      <c r="H4" s="107"/>
      <c r="I4" s="107"/>
      <c r="J4" s="107"/>
      <c r="K4" s="21"/>
    </row>
    <row r="5" spans="1:11" ht="20.25" x14ac:dyDescent="0.25">
      <c r="A5" s="17"/>
      <c r="B5" s="74"/>
      <c r="C5" s="74"/>
      <c r="D5" s="74"/>
      <c r="E5" s="74"/>
      <c r="F5" s="74"/>
      <c r="G5" s="74"/>
      <c r="H5" s="74"/>
      <c r="I5" s="74"/>
      <c r="J5" s="74"/>
      <c r="K5" s="21"/>
    </row>
    <row r="6" spans="1:11" ht="20.25" customHeight="1" x14ac:dyDescent="0.25">
      <c r="A6" s="140"/>
      <c r="B6" s="141" t="s">
        <v>134</v>
      </c>
      <c r="C6" s="142"/>
      <c r="D6" s="137" t="s">
        <v>6</v>
      </c>
      <c r="E6" s="138" t="s">
        <v>14</v>
      </c>
      <c r="F6" s="139" t="s">
        <v>66</v>
      </c>
      <c r="G6" s="74"/>
      <c r="H6" s="74"/>
      <c r="I6" s="74"/>
      <c r="J6" s="74"/>
      <c r="K6" s="21"/>
    </row>
    <row r="7" spans="1:11" ht="20.25" customHeight="1" x14ac:dyDescent="0.25">
      <c r="A7" s="140"/>
      <c r="B7" s="143"/>
      <c r="C7" s="144"/>
      <c r="D7" s="137"/>
      <c r="E7" s="138"/>
      <c r="F7" s="139"/>
      <c r="G7" s="74"/>
      <c r="H7" s="74"/>
      <c r="I7" s="74"/>
      <c r="J7" s="74"/>
      <c r="K7" s="21"/>
    </row>
    <row r="8" spans="1:11" s="12" customFormat="1" ht="18" customHeight="1" x14ac:dyDescent="0.25">
      <c r="B8" s="104" t="s">
        <v>129</v>
      </c>
      <c r="C8" s="113" t="s">
        <v>141</v>
      </c>
      <c r="D8" s="111">
        <f>'sadové úpravy'!F57</f>
        <v>0</v>
      </c>
      <c r="E8" s="109">
        <f>'sadové úpravy'!G57</f>
        <v>0</v>
      </c>
      <c r="F8" s="110">
        <f>'sadové úpravy'!H57</f>
        <v>0</v>
      </c>
      <c r="G8" s="51"/>
      <c r="H8" s="51"/>
      <c r="I8" s="51"/>
      <c r="J8" s="52"/>
      <c r="K8" s="57"/>
    </row>
    <row r="9" spans="1:11" s="12" customFormat="1" ht="18" customHeight="1" x14ac:dyDescent="0.25">
      <c r="B9" s="104" t="s">
        <v>130</v>
      </c>
      <c r="C9" s="113" t="s">
        <v>142</v>
      </c>
      <c r="D9" s="112">
        <f>'pocitový chodník'!F33</f>
        <v>0</v>
      </c>
      <c r="E9" s="109">
        <f>'pocitový chodník'!G33</f>
        <v>0</v>
      </c>
      <c r="F9" s="110">
        <f>'pocitový chodník'!H33</f>
        <v>0</v>
      </c>
      <c r="G9" s="51"/>
      <c r="H9" s="51"/>
      <c r="I9" s="51"/>
      <c r="J9" s="52"/>
      <c r="K9" s="57"/>
    </row>
    <row r="10" spans="1:11" s="12" customFormat="1" ht="18" customHeight="1" x14ac:dyDescent="0.25">
      <c r="B10" s="104" t="s">
        <v>131</v>
      </c>
      <c r="C10" s="113" t="s">
        <v>144</v>
      </c>
      <c r="D10" s="111">
        <f>'zámková dlažba pod lavičkami'!F28</f>
        <v>0</v>
      </c>
      <c r="E10" s="109">
        <f>'zámková dlažba pod lavičkami'!G28</f>
        <v>0</v>
      </c>
      <c r="F10" s="110">
        <f>'zámková dlažba pod lavičkami'!H28</f>
        <v>0</v>
      </c>
      <c r="G10" s="51"/>
      <c r="H10" s="51"/>
      <c r="I10" s="51"/>
      <c r="J10" s="52"/>
      <c r="K10" s="57"/>
    </row>
    <row r="11" spans="1:11" s="12" customFormat="1" ht="18" customHeight="1" x14ac:dyDescent="0.25">
      <c r="B11" s="104" t="s">
        <v>132</v>
      </c>
      <c r="C11" s="113" t="s">
        <v>143</v>
      </c>
      <c r="D11" s="111">
        <f>'infotabule + plocha pod sochou'!F19</f>
        <v>0</v>
      </c>
      <c r="E11" s="109">
        <f>'infotabule + plocha pod sochou'!G19</f>
        <v>0</v>
      </c>
      <c r="F11" s="110">
        <f>'infotabule + plocha pod sochou'!H19</f>
        <v>0</v>
      </c>
      <c r="G11" s="51"/>
      <c r="H11" s="51"/>
      <c r="I11" s="51"/>
      <c r="J11" s="52"/>
      <c r="K11" s="57"/>
    </row>
    <row r="12" spans="1:11" s="12" customFormat="1" ht="18" customHeight="1" x14ac:dyDescent="0.25">
      <c r="B12" s="104" t="s">
        <v>135</v>
      </c>
      <c r="C12" s="113" t="s">
        <v>145</v>
      </c>
      <c r="D12" s="111">
        <f>'infotabule + plocha pod sochou'!F28</f>
        <v>0</v>
      </c>
      <c r="E12" s="109">
        <f>'infotabule + plocha pod sochou'!G28</f>
        <v>0</v>
      </c>
      <c r="F12" s="110">
        <f>'infotabule + plocha pod sochou'!H28</f>
        <v>0</v>
      </c>
      <c r="G12" s="51"/>
      <c r="H12" s="51"/>
      <c r="I12" s="51"/>
      <c r="J12" s="52"/>
      <c r="K12" s="57"/>
    </row>
    <row r="13" spans="1:11" s="12" customFormat="1" ht="18" customHeight="1" x14ac:dyDescent="0.25">
      <c r="B13" s="104" t="s">
        <v>136</v>
      </c>
      <c r="C13" s="113" t="s">
        <v>154</v>
      </c>
      <c r="D13" s="71">
        <f>'infotabule + plocha pod sochou'!F36</f>
        <v>0</v>
      </c>
      <c r="E13" s="109">
        <f>'infotabule + plocha pod sochou'!G36</f>
        <v>0</v>
      </c>
      <c r="F13" s="110">
        <f>'infotabule + plocha pod sochou'!H36</f>
        <v>0</v>
      </c>
      <c r="G13" s="51"/>
      <c r="H13" s="51"/>
      <c r="I13" s="51"/>
      <c r="J13" s="52"/>
      <c r="K13" s="57"/>
    </row>
    <row r="14" spans="1:11" s="12" customFormat="1" ht="18" customHeight="1" x14ac:dyDescent="0.25">
      <c r="A14" s="56"/>
      <c r="B14" s="133" t="s">
        <v>128</v>
      </c>
      <c r="C14" s="134"/>
      <c r="D14" s="114">
        <f>SUM(D8:D13)</f>
        <v>0</v>
      </c>
      <c r="E14" s="115">
        <f>SUM(E8:E13)</f>
        <v>0</v>
      </c>
      <c r="F14" s="116">
        <f>SUM(F8:F13)</f>
        <v>0</v>
      </c>
      <c r="G14" s="51"/>
      <c r="H14" s="51"/>
      <c r="I14" s="51"/>
      <c r="J14" s="52"/>
      <c r="K14" s="57"/>
    </row>
    <row r="15" spans="1:11" x14ac:dyDescent="0.25">
      <c r="A15" s="23"/>
      <c r="B15" s="23"/>
      <c r="C15" s="63"/>
      <c r="D15" s="64"/>
      <c r="E15" s="65"/>
      <c r="F15" s="66"/>
      <c r="G15" s="23"/>
      <c r="H15" s="67"/>
      <c r="I15" s="67"/>
      <c r="J15" s="63"/>
      <c r="K15" s="31"/>
    </row>
    <row r="16" spans="1:11" x14ac:dyDescent="0.25">
      <c r="B16" s="23" t="s">
        <v>156</v>
      </c>
      <c r="C16" s="63"/>
      <c r="D16" s="64"/>
      <c r="E16" s="65"/>
      <c r="F16" s="66"/>
      <c r="G16" s="23"/>
      <c r="H16" s="67"/>
      <c r="I16" s="67"/>
      <c r="J16" s="63"/>
      <c r="K16" s="31"/>
    </row>
    <row r="17" spans="1:11" ht="19.5" customHeight="1" x14ac:dyDescent="0.25">
      <c r="A17" s="23"/>
      <c r="B17" s="23"/>
      <c r="C17" s="68"/>
      <c r="D17" s="48"/>
      <c r="E17" s="49"/>
      <c r="F17" s="69"/>
      <c r="G17" s="23"/>
      <c r="H17" s="67"/>
      <c r="I17" s="67"/>
      <c r="J17" s="63"/>
      <c r="K17" s="31"/>
    </row>
    <row r="18" spans="1:11" s="9" customFormat="1" ht="17.25" customHeight="1" x14ac:dyDescent="0.25">
      <c r="A18" s="50"/>
      <c r="B18" s="50"/>
      <c r="C18" s="47"/>
      <c r="D18" s="48"/>
      <c r="E18" s="49"/>
      <c r="F18" s="50"/>
      <c r="G18" s="51"/>
      <c r="H18" s="51"/>
      <c r="I18" s="51"/>
      <c r="J18" s="52"/>
      <c r="K18" s="70"/>
    </row>
    <row r="19" spans="1:11" x14ac:dyDescent="0.25">
      <c r="A19" s="23"/>
      <c r="B19" s="23"/>
      <c r="C19" s="63"/>
      <c r="D19" s="64"/>
      <c r="E19" s="65"/>
      <c r="F19" s="23"/>
      <c r="G19" s="71"/>
      <c r="H19" s="23"/>
      <c r="I19" s="71"/>
      <c r="J19" s="63"/>
      <c r="K19" s="21"/>
    </row>
    <row r="20" spans="1:11" x14ac:dyDescent="0.25">
      <c r="A20" s="23"/>
      <c r="B20" s="23"/>
      <c r="C20" s="63"/>
      <c r="D20" s="64"/>
      <c r="E20" s="65"/>
      <c r="F20" s="23"/>
      <c r="G20" s="72"/>
      <c r="H20" s="71"/>
      <c r="I20" s="23"/>
      <c r="J20" s="63"/>
      <c r="K20" s="21"/>
    </row>
    <row r="21" spans="1:11" s="9" customFormat="1" ht="17.25" customHeight="1" x14ac:dyDescent="0.25">
      <c r="A21" s="50"/>
      <c r="B21" s="50"/>
      <c r="C21" s="47"/>
      <c r="D21" s="48"/>
      <c r="E21" s="49"/>
      <c r="F21" s="50"/>
      <c r="G21" s="51"/>
      <c r="H21" s="51"/>
      <c r="I21" s="51"/>
      <c r="J21" s="52"/>
      <c r="K21" s="70"/>
    </row>
    <row r="22" spans="1:11" x14ac:dyDescent="0.25">
      <c r="A22" s="23"/>
      <c r="B22" s="23"/>
      <c r="C22" s="63"/>
      <c r="D22" s="64"/>
      <c r="E22" s="65"/>
      <c r="F22" s="23"/>
      <c r="G22" s="23"/>
      <c r="H22" s="71"/>
      <c r="I22" s="23"/>
      <c r="J22" s="63"/>
      <c r="K22" s="21"/>
    </row>
    <row r="23" spans="1:11" x14ac:dyDescent="0.25">
      <c r="A23" s="23"/>
      <c r="B23" s="23"/>
      <c r="C23" s="63"/>
      <c r="D23" s="64"/>
      <c r="E23" s="65"/>
      <c r="F23" s="23"/>
      <c r="G23" s="23"/>
      <c r="H23" s="63"/>
      <c r="I23" s="66"/>
      <c r="J23" s="63"/>
      <c r="K23" s="21"/>
    </row>
    <row r="24" spans="1:11" x14ac:dyDescent="0.25">
      <c r="A24" s="3"/>
      <c r="B24" s="3"/>
      <c r="C24" s="13"/>
      <c r="D24" s="14"/>
      <c r="E24" s="15"/>
      <c r="F24" s="3"/>
      <c r="G24" s="3"/>
      <c r="H24" s="13"/>
      <c r="I24" s="16"/>
      <c r="J24" s="13"/>
    </row>
    <row r="25" spans="1:11" x14ac:dyDescent="0.25">
      <c r="H25" s="2"/>
      <c r="I25" s="4"/>
    </row>
    <row r="26" spans="1:11" x14ac:dyDescent="0.25">
      <c r="H26" s="2"/>
      <c r="I26" s="4"/>
    </row>
    <row r="27" spans="1:11" x14ac:dyDescent="0.25">
      <c r="H27" s="2"/>
      <c r="I27" s="4"/>
    </row>
    <row r="28" spans="1:11" x14ac:dyDescent="0.25">
      <c r="H28" s="2"/>
      <c r="I28" s="4"/>
    </row>
    <row r="29" spans="1:11" ht="54.75" customHeight="1" x14ac:dyDescent="0.25">
      <c r="H29" s="5"/>
      <c r="I29" s="4"/>
    </row>
  </sheetData>
  <mergeCells count="8">
    <mergeCell ref="B14:C14"/>
    <mergeCell ref="B2:F2"/>
    <mergeCell ref="A4:G4"/>
    <mergeCell ref="D6:D7"/>
    <mergeCell ref="E6:E7"/>
    <mergeCell ref="F6:F7"/>
    <mergeCell ref="A6:A7"/>
    <mergeCell ref="B6:C7"/>
  </mergeCells>
  <pageMargins left="0.39370078740157483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workbookViewId="0">
      <pane ySplit="7" topLeftCell="A50" activePane="bottomLeft" state="frozen"/>
      <selection pane="bottomLeft" activeCell="L6" sqref="L6"/>
    </sheetView>
  </sheetViews>
  <sheetFormatPr defaultRowHeight="15" x14ac:dyDescent="0.25"/>
  <cols>
    <col min="1" max="1" width="2.140625" style="1" customWidth="1"/>
    <col min="2" max="2" width="47.42578125" style="2" customWidth="1"/>
    <col min="3" max="3" width="6.140625" style="10" customWidth="1"/>
    <col min="4" max="4" width="6.140625" style="7" customWidth="1"/>
    <col min="5" max="5" width="7.7109375" style="1" customWidth="1"/>
    <col min="6" max="6" width="8.7109375" style="1" customWidth="1"/>
    <col min="7" max="7" width="6.42578125" style="1" customWidth="1"/>
    <col min="8" max="8" width="7.85546875" style="1" customWidth="1"/>
    <col min="9" max="9" width="26" style="2" customWidth="1"/>
    <col min="10" max="10" width="4.85546875" customWidth="1"/>
    <col min="11" max="11" width="10" bestFit="1" customWidth="1"/>
  </cols>
  <sheetData>
    <row r="1" spans="1:10" ht="20.25" x14ac:dyDescent="0.3">
      <c r="A1" s="73" t="s">
        <v>69</v>
      </c>
      <c r="B1" s="18"/>
      <c r="C1" s="19"/>
      <c r="D1" s="20"/>
      <c r="E1" s="17"/>
      <c r="F1" s="17"/>
      <c r="G1" s="17"/>
      <c r="H1" s="17"/>
      <c r="I1" s="18"/>
      <c r="J1" s="21"/>
    </row>
    <row r="2" spans="1:10" ht="20.25" x14ac:dyDescent="0.25">
      <c r="A2" s="17"/>
      <c r="B2" s="145" t="s">
        <v>70</v>
      </c>
      <c r="C2" s="145"/>
      <c r="D2" s="145"/>
      <c r="E2" s="145"/>
      <c r="F2" s="145"/>
      <c r="G2" s="145"/>
      <c r="H2" s="145"/>
      <c r="I2" s="145"/>
      <c r="J2" s="21"/>
    </row>
    <row r="3" spans="1:10" ht="6" customHeight="1" x14ac:dyDescent="0.25">
      <c r="A3" s="17"/>
      <c r="B3" s="74"/>
      <c r="C3" s="74"/>
      <c r="D3" s="74"/>
      <c r="E3" s="74"/>
      <c r="F3" s="74"/>
      <c r="G3" s="74"/>
      <c r="H3" s="74"/>
      <c r="I3" s="74"/>
      <c r="J3" s="21"/>
    </row>
    <row r="4" spans="1:10" ht="20.25" x14ac:dyDescent="0.25">
      <c r="A4" s="145" t="s">
        <v>72</v>
      </c>
      <c r="B4" s="145"/>
      <c r="C4" s="145"/>
      <c r="D4" s="145"/>
      <c r="E4" s="145"/>
      <c r="F4" s="145"/>
      <c r="G4" s="145"/>
      <c r="H4" s="145"/>
      <c r="I4" s="145"/>
      <c r="J4" s="145"/>
    </row>
    <row r="5" spans="1:10" ht="24" customHeight="1" x14ac:dyDescent="0.3">
      <c r="A5" s="106"/>
      <c r="B5" s="121" t="s">
        <v>133</v>
      </c>
      <c r="C5" s="74"/>
      <c r="D5" s="74"/>
      <c r="E5" s="74"/>
      <c r="F5" s="74"/>
      <c r="G5" s="74"/>
      <c r="H5" s="74"/>
      <c r="I5" s="74"/>
      <c r="J5" s="21"/>
    </row>
    <row r="6" spans="1:10" x14ac:dyDescent="0.25">
      <c r="A6" s="17"/>
      <c r="B6" s="147"/>
      <c r="C6" s="149" t="s">
        <v>0</v>
      </c>
      <c r="D6" s="149" t="s">
        <v>4</v>
      </c>
      <c r="E6" s="137" t="s">
        <v>5</v>
      </c>
      <c r="F6" s="137" t="s">
        <v>6</v>
      </c>
      <c r="G6" s="138" t="s">
        <v>14</v>
      </c>
      <c r="H6" s="139" t="s">
        <v>66</v>
      </c>
      <c r="I6" s="146" t="s">
        <v>13</v>
      </c>
      <c r="J6" s="21"/>
    </row>
    <row r="7" spans="1:10" s="8" customFormat="1" ht="15" customHeight="1" x14ac:dyDescent="0.25">
      <c r="A7" s="23"/>
      <c r="B7" s="148"/>
      <c r="C7" s="149"/>
      <c r="D7" s="149"/>
      <c r="E7" s="137"/>
      <c r="F7" s="137"/>
      <c r="G7" s="138"/>
      <c r="H7" s="139"/>
      <c r="I7" s="146"/>
      <c r="J7" s="24"/>
    </row>
    <row r="8" spans="1:10" s="8" customFormat="1" ht="15" customHeight="1" x14ac:dyDescent="0.25">
      <c r="A8" s="23"/>
      <c r="B8" s="25" t="s">
        <v>73</v>
      </c>
      <c r="C8" s="26" t="s">
        <v>75</v>
      </c>
      <c r="D8" s="27" t="s">
        <v>74</v>
      </c>
      <c r="E8" s="28"/>
      <c r="F8" s="29">
        <f>D8*E8</f>
        <v>0</v>
      </c>
      <c r="G8" s="29">
        <f>H8-F8</f>
        <v>0</v>
      </c>
      <c r="H8" s="29">
        <f>F8*1.21</f>
        <v>0</v>
      </c>
      <c r="I8" s="30"/>
      <c r="J8" s="24"/>
    </row>
    <row r="9" spans="1:10" x14ac:dyDescent="0.25">
      <c r="A9" s="22"/>
      <c r="B9" s="25" t="s">
        <v>9</v>
      </c>
      <c r="C9" s="26" t="s">
        <v>1</v>
      </c>
      <c r="D9" s="27" t="s">
        <v>15</v>
      </c>
      <c r="E9" s="28"/>
      <c r="F9" s="29">
        <f>D9*E9</f>
        <v>0</v>
      </c>
      <c r="G9" s="29">
        <f>H9-F9</f>
        <v>0</v>
      </c>
      <c r="H9" s="29">
        <f>F9*1.21</f>
        <v>0</v>
      </c>
      <c r="I9" s="30" t="s">
        <v>35</v>
      </c>
      <c r="J9" s="31"/>
    </row>
    <row r="10" spans="1:10" x14ac:dyDescent="0.25">
      <c r="A10" s="22"/>
      <c r="B10" s="32" t="s">
        <v>59</v>
      </c>
      <c r="C10" s="33" t="s">
        <v>3</v>
      </c>
      <c r="D10" s="34" t="s">
        <v>8</v>
      </c>
      <c r="E10" s="35"/>
      <c r="F10" s="6">
        <f>D10*E10</f>
        <v>0</v>
      </c>
      <c r="G10" s="6">
        <f t="shared" ref="G10:G57" si="0">H10-F10</f>
        <v>0</v>
      </c>
      <c r="H10" s="6">
        <f t="shared" ref="H10:H57" si="1">F10*1.21</f>
        <v>0</v>
      </c>
      <c r="I10" s="36"/>
      <c r="J10" s="31"/>
    </row>
    <row r="11" spans="1:10" x14ac:dyDescent="0.25">
      <c r="A11" s="22"/>
      <c r="B11" s="32" t="s">
        <v>60</v>
      </c>
      <c r="C11" s="33" t="s">
        <v>3</v>
      </c>
      <c r="D11" s="34" t="s">
        <v>53</v>
      </c>
      <c r="E11" s="35"/>
      <c r="F11" s="6">
        <f t="shared" ref="F11:F56" si="2">D11*E11</f>
        <v>0</v>
      </c>
      <c r="G11" s="6">
        <f t="shared" si="0"/>
        <v>0</v>
      </c>
      <c r="H11" s="6">
        <f t="shared" si="1"/>
        <v>0</v>
      </c>
      <c r="I11" s="36"/>
      <c r="J11" s="31"/>
    </row>
    <row r="12" spans="1:10" x14ac:dyDescent="0.25">
      <c r="A12" s="17"/>
      <c r="B12" s="32" t="s">
        <v>55</v>
      </c>
      <c r="C12" s="33" t="s">
        <v>3</v>
      </c>
      <c r="D12" s="37">
        <v>11</v>
      </c>
      <c r="E12" s="38"/>
      <c r="F12" s="6">
        <f t="shared" si="2"/>
        <v>0</v>
      </c>
      <c r="G12" s="6">
        <f t="shared" si="0"/>
        <v>0</v>
      </c>
      <c r="H12" s="6">
        <f t="shared" si="1"/>
        <v>0</v>
      </c>
      <c r="I12" s="36"/>
      <c r="J12" s="31"/>
    </row>
    <row r="13" spans="1:10" x14ac:dyDescent="0.25">
      <c r="A13" s="17"/>
      <c r="B13" s="77" t="s">
        <v>11</v>
      </c>
      <c r="C13" s="96" t="s">
        <v>3</v>
      </c>
      <c r="D13" s="97">
        <v>1</v>
      </c>
      <c r="E13" s="53"/>
      <c r="F13" s="29">
        <f>D13*E13</f>
        <v>0</v>
      </c>
      <c r="G13" s="29">
        <f>H13-F13</f>
        <v>0</v>
      </c>
      <c r="H13" s="29">
        <f>F13*1.21</f>
        <v>0</v>
      </c>
      <c r="I13" s="25" t="s">
        <v>32</v>
      </c>
      <c r="J13" s="31"/>
    </row>
    <row r="14" spans="1:10" x14ac:dyDescent="0.25">
      <c r="A14" s="17"/>
      <c r="B14" s="92" t="s">
        <v>46</v>
      </c>
      <c r="C14" s="93" t="s">
        <v>3</v>
      </c>
      <c r="D14" s="94">
        <v>10</v>
      </c>
      <c r="E14" s="38"/>
      <c r="F14" s="6">
        <f>D14*E14</f>
        <v>0</v>
      </c>
      <c r="G14" s="6">
        <f>H14-F14</f>
        <v>0</v>
      </c>
      <c r="H14" s="6">
        <f>F14*1.21</f>
        <v>0</v>
      </c>
      <c r="I14" s="32" t="s">
        <v>41</v>
      </c>
      <c r="J14" s="31"/>
    </row>
    <row r="15" spans="1:10" x14ac:dyDescent="0.25">
      <c r="A15" s="17"/>
      <c r="B15" s="32" t="s">
        <v>54</v>
      </c>
      <c r="C15" s="33" t="s">
        <v>3</v>
      </c>
      <c r="D15" s="37">
        <v>4</v>
      </c>
      <c r="E15" s="38"/>
      <c r="F15" s="6">
        <f t="shared" si="2"/>
        <v>0</v>
      </c>
      <c r="G15" s="6">
        <f t="shared" si="0"/>
        <v>0</v>
      </c>
      <c r="H15" s="6">
        <f t="shared" si="1"/>
        <v>0</v>
      </c>
      <c r="I15" s="36"/>
      <c r="J15" s="31"/>
    </row>
    <row r="16" spans="1:10" x14ac:dyDescent="0.25">
      <c r="A16" s="17"/>
      <c r="B16" s="92" t="s">
        <v>12</v>
      </c>
      <c r="C16" s="93" t="s">
        <v>3</v>
      </c>
      <c r="D16" s="94">
        <v>1</v>
      </c>
      <c r="E16" s="35"/>
      <c r="F16" s="6">
        <f>D16*E16</f>
        <v>0</v>
      </c>
      <c r="G16" s="6">
        <f>H16-F16</f>
        <v>0</v>
      </c>
      <c r="H16" s="6">
        <f>F16*1.21</f>
        <v>0</v>
      </c>
      <c r="I16" s="32" t="s">
        <v>33</v>
      </c>
      <c r="J16" s="31"/>
    </row>
    <row r="17" spans="1:12" x14ac:dyDescent="0.25">
      <c r="A17" s="17"/>
      <c r="B17" s="95" t="s">
        <v>45</v>
      </c>
      <c r="C17" s="93" t="s">
        <v>7</v>
      </c>
      <c r="D17" s="94">
        <v>3</v>
      </c>
      <c r="E17" s="38"/>
      <c r="F17" s="6">
        <f>D17*E17</f>
        <v>0</v>
      </c>
      <c r="G17" s="6">
        <f>H17-F17</f>
        <v>0</v>
      </c>
      <c r="H17" s="6">
        <f>F17*1.21</f>
        <v>0</v>
      </c>
      <c r="I17" s="32" t="s">
        <v>34</v>
      </c>
      <c r="J17" s="31"/>
    </row>
    <row r="18" spans="1:12" x14ac:dyDescent="0.25">
      <c r="A18" s="17"/>
      <c r="B18" s="32" t="s">
        <v>58</v>
      </c>
      <c r="C18" s="33" t="s">
        <v>3</v>
      </c>
      <c r="D18" s="37">
        <v>21</v>
      </c>
      <c r="E18" s="38"/>
      <c r="F18" s="6">
        <f t="shared" si="2"/>
        <v>0</v>
      </c>
      <c r="G18" s="6">
        <f t="shared" si="0"/>
        <v>0</v>
      </c>
      <c r="H18" s="6">
        <f t="shared" si="1"/>
        <v>0</v>
      </c>
      <c r="I18" s="32"/>
      <c r="J18" s="31"/>
    </row>
    <row r="19" spans="1:12" x14ac:dyDescent="0.25">
      <c r="A19" s="17"/>
      <c r="B19" s="92" t="s">
        <v>47</v>
      </c>
      <c r="C19" s="93" t="s">
        <v>3</v>
      </c>
      <c r="D19" s="98">
        <v>21</v>
      </c>
      <c r="E19" s="54"/>
      <c r="F19" s="6">
        <f>D19*E19</f>
        <v>0</v>
      </c>
      <c r="G19" s="6">
        <f>H19-F19</f>
        <v>0</v>
      </c>
      <c r="H19" s="6">
        <f>F19*1.21</f>
        <v>0</v>
      </c>
      <c r="I19" s="32" t="s">
        <v>42</v>
      </c>
      <c r="J19" s="31"/>
    </row>
    <row r="20" spans="1:12" x14ac:dyDescent="0.25">
      <c r="A20" s="17"/>
      <c r="B20" s="32" t="s">
        <v>56</v>
      </c>
      <c r="C20" s="33" t="s">
        <v>3</v>
      </c>
      <c r="D20" s="37">
        <v>15</v>
      </c>
      <c r="E20" s="38"/>
      <c r="F20" s="6">
        <f t="shared" si="2"/>
        <v>0</v>
      </c>
      <c r="G20" s="6">
        <f t="shared" si="0"/>
        <v>0</v>
      </c>
      <c r="H20" s="6">
        <f t="shared" si="1"/>
        <v>0</v>
      </c>
      <c r="I20" s="32"/>
      <c r="J20" s="31"/>
    </row>
    <row r="21" spans="1:12" x14ac:dyDescent="0.25">
      <c r="A21" s="17"/>
      <c r="B21" s="92" t="s">
        <v>61</v>
      </c>
      <c r="C21" s="93" t="s">
        <v>3</v>
      </c>
      <c r="D21" s="94">
        <v>37</v>
      </c>
      <c r="E21" s="35"/>
      <c r="F21" s="6">
        <f>D21*E21</f>
        <v>0</v>
      </c>
      <c r="G21" s="6">
        <f>H21-F21</f>
        <v>0</v>
      </c>
      <c r="H21" s="6">
        <f>F21*1.21</f>
        <v>0</v>
      </c>
      <c r="I21" s="32"/>
      <c r="J21" s="31"/>
    </row>
    <row r="22" spans="1:12" x14ac:dyDescent="0.25">
      <c r="A22" s="17"/>
      <c r="B22" s="92" t="s">
        <v>62</v>
      </c>
      <c r="C22" s="93" t="s">
        <v>3</v>
      </c>
      <c r="D22" s="94">
        <v>33</v>
      </c>
      <c r="E22" s="35"/>
      <c r="F22" s="6">
        <f>D22*E22</f>
        <v>0</v>
      </c>
      <c r="G22" s="6">
        <f>H22-F22</f>
        <v>0</v>
      </c>
      <c r="H22" s="6">
        <f>F22*1.21</f>
        <v>0</v>
      </c>
      <c r="I22" s="32"/>
      <c r="J22" s="31"/>
    </row>
    <row r="23" spans="1:12" x14ac:dyDescent="0.25">
      <c r="A23" s="17"/>
      <c r="B23" s="92" t="s">
        <v>63</v>
      </c>
      <c r="C23" s="93" t="s">
        <v>10</v>
      </c>
      <c r="D23" s="94">
        <v>15</v>
      </c>
      <c r="E23" s="35"/>
      <c r="F23" s="6">
        <f>D23*E23</f>
        <v>0</v>
      </c>
      <c r="G23" s="6">
        <f>H23-F23</f>
        <v>0</v>
      </c>
      <c r="H23" s="6">
        <f>F23*1.21</f>
        <v>0</v>
      </c>
      <c r="I23" s="32"/>
      <c r="J23" s="31"/>
    </row>
    <row r="24" spans="1:12" x14ac:dyDescent="0.25">
      <c r="A24" s="17"/>
      <c r="B24" s="92" t="s">
        <v>67</v>
      </c>
      <c r="C24" s="93" t="s">
        <v>10</v>
      </c>
      <c r="D24" s="94">
        <v>11</v>
      </c>
      <c r="E24" s="35"/>
      <c r="F24" s="6">
        <f t="shared" ref="F24" si="3">D24*E24</f>
        <v>0</v>
      </c>
      <c r="G24" s="6">
        <f t="shared" ref="G24" si="4">H24-F24</f>
        <v>0</v>
      </c>
      <c r="H24" s="6">
        <f t="shared" ref="H24" si="5">F24*1.21</f>
        <v>0</v>
      </c>
      <c r="I24" s="32"/>
      <c r="J24" s="31"/>
    </row>
    <row r="25" spans="1:12" x14ac:dyDescent="0.25">
      <c r="A25" s="17"/>
      <c r="B25" s="32" t="s">
        <v>57</v>
      </c>
      <c r="C25" s="33" t="s">
        <v>71</v>
      </c>
      <c r="D25" s="37">
        <v>930</v>
      </c>
      <c r="E25" s="35"/>
      <c r="F25" s="6">
        <f t="shared" si="2"/>
        <v>0</v>
      </c>
      <c r="G25" s="6">
        <f t="shared" si="0"/>
        <v>0</v>
      </c>
      <c r="H25" s="6">
        <f t="shared" si="1"/>
        <v>0</v>
      </c>
      <c r="I25" s="32" t="s">
        <v>36</v>
      </c>
      <c r="J25" s="31"/>
    </row>
    <row r="26" spans="1:12" ht="33" customHeight="1" x14ac:dyDescent="0.25">
      <c r="A26" s="17"/>
      <c r="B26" s="117" t="s">
        <v>127</v>
      </c>
      <c r="C26" s="118" t="s">
        <v>2</v>
      </c>
      <c r="D26" s="119">
        <v>211</v>
      </c>
      <c r="E26" s="105"/>
      <c r="F26" s="111">
        <f t="shared" si="2"/>
        <v>0</v>
      </c>
      <c r="G26" s="111">
        <f t="shared" si="0"/>
        <v>0</v>
      </c>
      <c r="H26" s="111">
        <f t="shared" si="1"/>
        <v>0</v>
      </c>
      <c r="I26" s="120" t="s">
        <v>52</v>
      </c>
      <c r="J26" s="31"/>
      <c r="K26" s="11"/>
      <c r="L26" s="11"/>
    </row>
    <row r="27" spans="1:12" x14ac:dyDescent="0.25">
      <c r="A27" s="17"/>
      <c r="B27" s="99" t="s">
        <v>48</v>
      </c>
      <c r="C27" s="93" t="s">
        <v>3</v>
      </c>
      <c r="D27" s="98">
        <v>63</v>
      </c>
      <c r="E27" s="54"/>
      <c r="F27" s="6">
        <f t="shared" ref="F27:F52" si="6">D27*E27</f>
        <v>0</v>
      </c>
      <c r="G27" s="6">
        <f t="shared" ref="G27:G52" si="7">H27-F27</f>
        <v>0</v>
      </c>
      <c r="H27" s="6">
        <f t="shared" ref="H27:H52" si="8">F27*1.21</f>
        <v>0</v>
      </c>
      <c r="I27" s="32"/>
      <c r="J27" s="31"/>
    </row>
    <row r="28" spans="1:12" x14ac:dyDescent="0.25">
      <c r="A28" s="17"/>
      <c r="B28" s="99" t="s">
        <v>16</v>
      </c>
      <c r="C28" s="93" t="s">
        <v>3</v>
      </c>
      <c r="D28" s="98">
        <v>38</v>
      </c>
      <c r="E28" s="54"/>
      <c r="F28" s="6">
        <f t="shared" si="6"/>
        <v>0</v>
      </c>
      <c r="G28" s="6">
        <f t="shared" si="7"/>
        <v>0</v>
      </c>
      <c r="H28" s="6">
        <f t="shared" si="8"/>
        <v>0</v>
      </c>
      <c r="I28" s="32"/>
      <c r="J28" s="31"/>
    </row>
    <row r="29" spans="1:12" x14ac:dyDescent="0.25">
      <c r="A29" s="17"/>
      <c r="B29" s="99" t="s">
        <v>17</v>
      </c>
      <c r="C29" s="93" t="s">
        <v>3</v>
      </c>
      <c r="D29" s="98">
        <v>48</v>
      </c>
      <c r="E29" s="54"/>
      <c r="F29" s="6">
        <f t="shared" si="6"/>
        <v>0</v>
      </c>
      <c r="G29" s="6">
        <f t="shared" si="7"/>
        <v>0</v>
      </c>
      <c r="H29" s="6">
        <f>F29*1.21</f>
        <v>0</v>
      </c>
      <c r="I29" s="32"/>
      <c r="J29" s="31"/>
    </row>
    <row r="30" spans="1:12" x14ac:dyDescent="0.25">
      <c r="A30" s="17"/>
      <c r="B30" s="99" t="s">
        <v>18</v>
      </c>
      <c r="C30" s="93" t="s">
        <v>3</v>
      </c>
      <c r="D30" s="98">
        <v>95</v>
      </c>
      <c r="E30" s="54"/>
      <c r="F30" s="6">
        <f t="shared" si="6"/>
        <v>0</v>
      </c>
      <c r="G30" s="6">
        <f t="shared" si="7"/>
        <v>0</v>
      </c>
      <c r="H30" s="6">
        <f t="shared" si="8"/>
        <v>0</v>
      </c>
      <c r="I30" s="32"/>
      <c r="J30" s="31"/>
    </row>
    <row r="31" spans="1:12" x14ac:dyDescent="0.25">
      <c r="A31" s="17"/>
      <c r="B31" s="99" t="s">
        <v>19</v>
      </c>
      <c r="C31" s="93" t="s">
        <v>3</v>
      </c>
      <c r="D31" s="98">
        <v>95</v>
      </c>
      <c r="E31" s="54"/>
      <c r="F31" s="6">
        <f t="shared" si="6"/>
        <v>0</v>
      </c>
      <c r="G31" s="6">
        <f t="shared" si="7"/>
        <v>0</v>
      </c>
      <c r="H31" s="6">
        <f t="shared" si="8"/>
        <v>0</v>
      </c>
      <c r="I31" s="32"/>
      <c r="J31" s="31"/>
    </row>
    <row r="32" spans="1:12" x14ac:dyDescent="0.25">
      <c r="A32" s="17"/>
      <c r="B32" s="99" t="s">
        <v>20</v>
      </c>
      <c r="C32" s="93" t="s">
        <v>3</v>
      </c>
      <c r="D32" s="98">
        <v>76</v>
      </c>
      <c r="E32" s="54"/>
      <c r="F32" s="6">
        <f t="shared" si="6"/>
        <v>0</v>
      </c>
      <c r="G32" s="6">
        <f t="shared" si="7"/>
        <v>0</v>
      </c>
      <c r="H32" s="6">
        <f t="shared" si="8"/>
        <v>0</v>
      </c>
      <c r="I32" s="32"/>
      <c r="J32" s="31"/>
    </row>
    <row r="33" spans="1:10" x14ac:dyDescent="0.25">
      <c r="A33" s="17"/>
      <c r="B33" s="99" t="s">
        <v>21</v>
      </c>
      <c r="C33" s="93" t="s">
        <v>3</v>
      </c>
      <c r="D33" s="98">
        <v>76</v>
      </c>
      <c r="E33" s="54"/>
      <c r="F33" s="6">
        <f t="shared" si="6"/>
        <v>0</v>
      </c>
      <c r="G33" s="6">
        <f t="shared" si="7"/>
        <v>0</v>
      </c>
      <c r="H33" s="6">
        <f t="shared" si="8"/>
        <v>0</v>
      </c>
      <c r="I33" s="32"/>
      <c r="J33" s="31"/>
    </row>
    <row r="34" spans="1:10" x14ac:dyDescent="0.25">
      <c r="A34" s="17"/>
      <c r="B34" s="99" t="s">
        <v>22</v>
      </c>
      <c r="C34" s="93" t="s">
        <v>3</v>
      </c>
      <c r="D34" s="98">
        <v>76</v>
      </c>
      <c r="E34" s="54"/>
      <c r="F34" s="6">
        <f t="shared" si="6"/>
        <v>0</v>
      </c>
      <c r="G34" s="6">
        <f t="shared" si="7"/>
        <v>0</v>
      </c>
      <c r="H34" s="6">
        <f t="shared" si="8"/>
        <v>0</v>
      </c>
      <c r="I34" s="32"/>
      <c r="J34" s="31"/>
    </row>
    <row r="35" spans="1:10" x14ac:dyDescent="0.25">
      <c r="A35" s="17"/>
      <c r="B35" s="99" t="s">
        <v>23</v>
      </c>
      <c r="C35" s="93" t="s">
        <v>3</v>
      </c>
      <c r="D35" s="98">
        <v>95</v>
      </c>
      <c r="E35" s="54"/>
      <c r="F35" s="6">
        <f t="shared" si="6"/>
        <v>0</v>
      </c>
      <c r="G35" s="6">
        <f t="shared" si="7"/>
        <v>0</v>
      </c>
      <c r="H35" s="6">
        <f t="shared" si="8"/>
        <v>0</v>
      </c>
      <c r="I35" s="32"/>
      <c r="J35" s="31"/>
    </row>
    <row r="36" spans="1:10" x14ac:dyDescent="0.25">
      <c r="A36" s="17"/>
      <c r="B36" s="99" t="s">
        <v>24</v>
      </c>
      <c r="C36" s="93" t="s">
        <v>3</v>
      </c>
      <c r="D36" s="98">
        <v>95</v>
      </c>
      <c r="E36" s="54"/>
      <c r="F36" s="6">
        <f t="shared" si="6"/>
        <v>0</v>
      </c>
      <c r="G36" s="6">
        <f t="shared" si="7"/>
        <v>0</v>
      </c>
      <c r="H36" s="6">
        <f t="shared" si="8"/>
        <v>0</v>
      </c>
      <c r="I36" s="32"/>
      <c r="J36" s="31"/>
    </row>
    <row r="37" spans="1:10" x14ac:dyDescent="0.25">
      <c r="A37" s="17"/>
      <c r="B37" s="99" t="s">
        <v>25</v>
      </c>
      <c r="C37" s="93" t="s">
        <v>3</v>
      </c>
      <c r="D37" s="98">
        <v>95</v>
      </c>
      <c r="E37" s="54"/>
      <c r="F37" s="6">
        <f t="shared" si="6"/>
        <v>0</v>
      </c>
      <c r="G37" s="6">
        <f t="shared" si="7"/>
        <v>0</v>
      </c>
      <c r="H37" s="6">
        <f t="shared" si="8"/>
        <v>0</v>
      </c>
      <c r="I37" s="32"/>
      <c r="J37" s="31"/>
    </row>
    <row r="38" spans="1:10" x14ac:dyDescent="0.25">
      <c r="A38" s="17"/>
      <c r="B38" s="99" t="s">
        <v>49</v>
      </c>
      <c r="C38" s="93" t="s">
        <v>3</v>
      </c>
      <c r="D38" s="98">
        <v>114</v>
      </c>
      <c r="E38" s="54"/>
      <c r="F38" s="6">
        <f t="shared" si="6"/>
        <v>0</v>
      </c>
      <c r="G38" s="6">
        <f t="shared" si="7"/>
        <v>0</v>
      </c>
      <c r="H38" s="6">
        <f t="shared" si="8"/>
        <v>0</v>
      </c>
      <c r="I38" s="32"/>
      <c r="J38" s="31"/>
    </row>
    <row r="39" spans="1:10" x14ac:dyDescent="0.25">
      <c r="A39" s="17"/>
      <c r="B39" s="99" t="s">
        <v>26</v>
      </c>
      <c r="C39" s="93" t="s">
        <v>3</v>
      </c>
      <c r="D39" s="98">
        <v>76</v>
      </c>
      <c r="E39" s="54"/>
      <c r="F39" s="6">
        <f t="shared" si="6"/>
        <v>0</v>
      </c>
      <c r="G39" s="6">
        <f t="shared" si="7"/>
        <v>0</v>
      </c>
      <c r="H39" s="6">
        <f t="shared" si="8"/>
        <v>0</v>
      </c>
      <c r="I39" s="32"/>
      <c r="J39" s="31"/>
    </row>
    <row r="40" spans="1:10" x14ac:dyDescent="0.25">
      <c r="A40" s="17"/>
      <c r="B40" s="100" t="s">
        <v>43</v>
      </c>
      <c r="C40" s="93" t="s">
        <v>3</v>
      </c>
      <c r="D40" s="98">
        <v>57</v>
      </c>
      <c r="E40" s="54"/>
      <c r="F40" s="6">
        <f t="shared" si="6"/>
        <v>0</v>
      </c>
      <c r="G40" s="6">
        <f t="shared" si="7"/>
        <v>0</v>
      </c>
      <c r="H40" s="6">
        <f t="shared" si="8"/>
        <v>0</v>
      </c>
      <c r="I40" s="32"/>
      <c r="J40" s="31"/>
    </row>
    <row r="41" spans="1:10" x14ac:dyDescent="0.25">
      <c r="A41" s="17"/>
      <c r="B41" s="100" t="s">
        <v>44</v>
      </c>
      <c r="C41" s="93" t="s">
        <v>3</v>
      </c>
      <c r="D41" s="98">
        <v>57</v>
      </c>
      <c r="E41" s="54"/>
      <c r="F41" s="6">
        <f t="shared" si="6"/>
        <v>0</v>
      </c>
      <c r="G41" s="6">
        <f t="shared" si="7"/>
        <v>0</v>
      </c>
      <c r="H41" s="6">
        <f t="shared" si="8"/>
        <v>0</v>
      </c>
      <c r="I41" s="32"/>
      <c r="J41" s="31"/>
    </row>
    <row r="42" spans="1:10" x14ac:dyDescent="0.25">
      <c r="A42" s="17"/>
      <c r="B42" s="100" t="s">
        <v>37</v>
      </c>
      <c r="C42" s="93" t="s">
        <v>3</v>
      </c>
      <c r="D42" s="98">
        <v>57</v>
      </c>
      <c r="E42" s="54"/>
      <c r="F42" s="6">
        <f t="shared" si="6"/>
        <v>0</v>
      </c>
      <c r="G42" s="6">
        <f t="shared" si="7"/>
        <v>0</v>
      </c>
      <c r="H42" s="6">
        <f t="shared" si="8"/>
        <v>0</v>
      </c>
      <c r="I42" s="32"/>
      <c r="J42" s="31"/>
    </row>
    <row r="43" spans="1:10" x14ac:dyDescent="0.25">
      <c r="A43" s="17"/>
      <c r="B43" s="100" t="s">
        <v>40</v>
      </c>
      <c r="C43" s="93" t="s">
        <v>3</v>
      </c>
      <c r="D43" s="98">
        <v>38</v>
      </c>
      <c r="E43" s="54"/>
      <c r="F43" s="6">
        <f t="shared" si="6"/>
        <v>0</v>
      </c>
      <c r="G43" s="6">
        <f t="shared" si="7"/>
        <v>0</v>
      </c>
      <c r="H43" s="6">
        <f t="shared" si="8"/>
        <v>0</v>
      </c>
      <c r="I43" s="32"/>
      <c r="J43" s="31"/>
    </row>
    <row r="44" spans="1:10" x14ac:dyDescent="0.25">
      <c r="A44" s="17"/>
      <c r="B44" s="100" t="s">
        <v>27</v>
      </c>
      <c r="C44" s="93" t="s">
        <v>3</v>
      </c>
      <c r="D44" s="98">
        <v>133</v>
      </c>
      <c r="E44" s="54"/>
      <c r="F44" s="6">
        <f t="shared" si="6"/>
        <v>0</v>
      </c>
      <c r="G44" s="6">
        <f t="shared" si="7"/>
        <v>0</v>
      </c>
      <c r="H44" s="6">
        <f t="shared" si="8"/>
        <v>0</v>
      </c>
      <c r="I44" s="32"/>
      <c r="J44" s="31"/>
    </row>
    <row r="45" spans="1:10" x14ac:dyDescent="0.25">
      <c r="A45" s="17"/>
      <c r="B45" s="100" t="s">
        <v>28</v>
      </c>
      <c r="C45" s="93" t="s">
        <v>3</v>
      </c>
      <c r="D45" s="98">
        <v>114</v>
      </c>
      <c r="E45" s="54"/>
      <c r="F45" s="6">
        <f t="shared" si="6"/>
        <v>0</v>
      </c>
      <c r="G45" s="6">
        <f t="shared" si="7"/>
        <v>0</v>
      </c>
      <c r="H45" s="6">
        <f t="shared" si="8"/>
        <v>0</v>
      </c>
      <c r="I45" s="32"/>
      <c r="J45" s="31"/>
    </row>
    <row r="46" spans="1:10" x14ac:dyDescent="0.25">
      <c r="A46" s="17"/>
      <c r="B46" s="100" t="s">
        <v>51</v>
      </c>
      <c r="C46" s="93" t="s">
        <v>3</v>
      </c>
      <c r="D46" s="98">
        <v>133</v>
      </c>
      <c r="E46" s="54"/>
      <c r="F46" s="6">
        <f t="shared" si="6"/>
        <v>0</v>
      </c>
      <c r="G46" s="6">
        <f t="shared" si="7"/>
        <v>0</v>
      </c>
      <c r="H46" s="6">
        <f t="shared" si="8"/>
        <v>0</v>
      </c>
      <c r="I46" s="32"/>
      <c r="J46" s="31"/>
    </row>
    <row r="47" spans="1:10" x14ac:dyDescent="0.25">
      <c r="A47" s="17"/>
      <c r="B47" s="100" t="s">
        <v>29</v>
      </c>
      <c r="C47" s="93" t="s">
        <v>3</v>
      </c>
      <c r="D47" s="98">
        <v>133</v>
      </c>
      <c r="E47" s="54"/>
      <c r="F47" s="6">
        <f t="shared" si="6"/>
        <v>0</v>
      </c>
      <c r="G47" s="6">
        <f t="shared" si="7"/>
        <v>0</v>
      </c>
      <c r="H47" s="6">
        <f t="shared" si="8"/>
        <v>0</v>
      </c>
      <c r="I47" s="32"/>
      <c r="J47" s="31"/>
    </row>
    <row r="48" spans="1:10" x14ac:dyDescent="0.25">
      <c r="A48" s="17"/>
      <c r="B48" s="99" t="s">
        <v>30</v>
      </c>
      <c r="C48" s="93" t="s">
        <v>3</v>
      </c>
      <c r="D48" s="98">
        <v>114</v>
      </c>
      <c r="E48" s="54"/>
      <c r="F48" s="6">
        <f t="shared" si="6"/>
        <v>0</v>
      </c>
      <c r="G48" s="6">
        <f t="shared" si="7"/>
        <v>0</v>
      </c>
      <c r="H48" s="6">
        <f t="shared" si="8"/>
        <v>0</v>
      </c>
      <c r="I48" s="32"/>
      <c r="J48" s="31"/>
    </row>
    <row r="49" spans="1:12" x14ac:dyDescent="0.25">
      <c r="A49" s="17"/>
      <c r="B49" s="99" t="s">
        <v>39</v>
      </c>
      <c r="C49" s="93" t="s">
        <v>3</v>
      </c>
      <c r="D49" s="98">
        <v>1688</v>
      </c>
      <c r="E49" s="35"/>
      <c r="F49" s="6">
        <f t="shared" si="6"/>
        <v>0</v>
      </c>
      <c r="G49" s="6">
        <f t="shared" si="7"/>
        <v>0</v>
      </c>
      <c r="H49" s="6">
        <f t="shared" si="8"/>
        <v>0</v>
      </c>
      <c r="I49" s="32"/>
      <c r="J49" s="31"/>
    </row>
    <row r="50" spans="1:12" x14ac:dyDescent="0.25">
      <c r="A50" s="17"/>
      <c r="B50" s="99" t="s">
        <v>50</v>
      </c>
      <c r="C50" s="93" t="s">
        <v>3</v>
      </c>
      <c r="D50" s="98">
        <v>1266</v>
      </c>
      <c r="E50" s="35"/>
      <c r="F50" s="6">
        <f t="shared" si="6"/>
        <v>0</v>
      </c>
      <c r="G50" s="6">
        <f t="shared" si="7"/>
        <v>0</v>
      </c>
      <c r="H50" s="6">
        <f t="shared" si="8"/>
        <v>0</v>
      </c>
      <c r="I50" s="32"/>
      <c r="J50" s="31"/>
    </row>
    <row r="51" spans="1:12" x14ac:dyDescent="0.25">
      <c r="A51" s="17"/>
      <c r="B51" s="99" t="s">
        <v>38</v>
      </c>
      <c r="C51" s="93" t="s">
        <v>3</v>
      </c>
      <c r="D51" s="98">
        <v>1266</v>
      </c>
      <c r="E51" s="35"/>
      <c r="F51" s="6">
        <f t="shared" si="6"/>
        <v>0</v>
      </c>
      <c r="G51" s="6">
        <f t="shared" si="7"/>
        <v>0</v>
      </c>
      <c r="H51" s="6">
        <f t="shared" si="8"/>
        <v>0</v>
      </c>
      <c r="I51" s="32"/>
      <c r="J51" s="31"/>
    </row>
    <row r="52" spans="1:12" x14ac:dyDescent="0.25">
      <c r="A52" s="17"/>
      <c r="B52" s="99" t="s">
        <v>31</v>
      </c>
      <c r="C52" s="93" t="s">
        <v>3</v>
      </c>
      <c r="D52" s="98">
        <v>1688</v>
      </c>
      <c r="E52" s="35"/>
      <c r="F52" s="6">
        <f t="shared" si="6"/>
        <v>0</v>
      </c>
      <c r="G52" s="6">
        <f t="shared" si="7"/>
        <v>0</v>
      </c>
      <c r="H52" s="6">
        <f t="shared" si="8"/>
        <v>0</v>
      </c>
      <c r="I52" s="32"/>
      <c r="J52" s="31"/>
    </row>
    <row r="53" spans="1:12" x14ac:dyDescent="0.25">
      <c r="A53" s="17"/>
      <c r="B53" s="92" t="s">
        <v>126</v>
      </c>
      <c r="C53" s="93" t="s">
        <v>1</v>
      </c>
      <c r="D53" s="94">
        <v>1.5</v>
      </c>
      <c r="E53" s="35"/>
      <c r="F53" s="6">
        <f t="shared" ref="F53" si="9">D53*E53</f>
        <v>0</v>
      </c>
      <c r="G53" s="6">
        <f t="shared" ref="G53" si="10">H53-F53</f>
        <v>0</v>
      </c>
      <c r="H53" s="6">
        <f t="shared" ref="H53" si="11">F53*1.21</f>
        <v>0</v>
      </c>
      <c r="I53" s="32"/>
      <c r="J53" s="31"/>
    </row>
    <row r="54" spans="1:12" x14ac:dyDescent="0.25">
      <c r="A54" s="17"/>
      <c r="B54" s="101" t="s">
        <v>64</v>
      </c>
      <c r="C54" s="102" t="s">
        <v>1</v>
      </c>
      <c r="D54" s="103">
        <v>26.49</v>
      </c>
      <c r="E54" s="35"/>
      <c r="F54" s="6">
        <f>D54*E54</f>
        <v>0</v>
      </c>
      <c r="G54" s="6">
        <f t="shared" ref="G54:G55" si="12">H54-F54</f>
        <v>0</v>
      </c>
      <c r="H54" s="6">
        <f t="shared" ref="H54:H55" si="13">F54*1.21</f>
        <v>0</v>
      </c>
      <c r="I54" s="32"/>
      <c r="J54" s="31"/>
    </row>
    <row r="55" spans="1:12" x14ac:dyDescent="0.25">
      <c r="A55" s="17"/>
      <c r="B55" s="92" t="s">
        <v>65</v>
      </c>
      <c r="C55" s="93" t="s">
        <v>3</v>
      </c>
      <c r="D55" s="103">
        <v>2049</v>
      </c>
      <c r="E55" s="38"/>
      <c r="F55" s="6">
        <f>D55*E55</f>
        <v>0</v>
      </c>
      <c r="G55" s="6">
        <f t="shared" si="12"/>
        <v>0</v>
      </c>
      <c r="H55" s="6">
        <f t="shared" si="13"/>
        <v>0</v>
      </c>
      <c r="I55" s="32"/>
      <c r="J55" s="31"/>
    </row>
    <row r="56" spans="1:12" ht="15.75" customHeight="1" x14ac:dyDescent="0.25">
      <c r="A56" s="17"/>
      <c r="B56" s="32" t="s">
        <v>155</v>
      </c>
      <c r="C56" s="26" t="s">
        <v>75</v>
      </c>
      <c r="D56" s="37">
        <v>1</v>
      </c>
      <c r="E56" s="38"/>
      <c r="F56" s="6">
        <f t="shared" si="2"/>
        <v>0</v>
      </c>
      <c r="G56" s="6">
        <f t="shared" si="0"/>
        <v>0</v>
      </c>
      <c r="H56" s="6">
        <f t="shared" si="1"/>
        <v>0</v>
      </c>
      <c r="I56" s="39"/>
      <c r="J56" s="31"/>
      <c r="K56" s="11"/>
      <c r="L56" s="11"/>
    </row>
    <row r="57" spans="1:12" s="9" customFormat="1" ht="15.75" customHeight="1" x14ac:dyDescent="0.25">
      <c r="A57" s="40"/>
      <c r="B57" s="41" t="s">
        <v>68</v>
      </c>
      <c r="C57" s="42"/>
      <c r="D57" s="43"/>
      <c r="E57" s="44"/>
      <c r="F57" s="45">
        <f>SUM(F8:F56)</f>
        <v>0</v>
      </c>
      <c r="G57" s="45">
        <f t="shared" si="0"/>
        <v>0</v>
      </c>
      <c r="H57" s="45">
        <f t="shared" si="1"/>
        <v>0</v>
      </c>
      <c r="I57" s="46"/>
      <c r="J57" s="31"/>
    </row>
    <row r="58" spans="1:12" s="9" customFormat="1" ht="9.75" customHeight="1" x14ac:dyDescent="0.25">
      <c r="A58" s="40"/>
      <c r="B58" s="47"/>
      <c r="C58" s="48"/>
      <c r="D58" s="49"/>
      <c r="E58" s="50"/>
      <c r="F58" s="51"/>
      <c r="G58" s="51"/>
      <c r="H58" s="51"/>
      <c r="I58" s="52"/>
      <c r="J58" s="31"/>
    </row>
    <row r="59" spans="1:12" s="12" customFormat="1" ht="18" customHeight="1" x14ac:dyDescent="0.25">
      <c r="A59" s="56"/>
      <c r="B59" s="47"/>
      <c r="C59" s="48"/>
      <c r="D59" s="49"/>
      <c r="E59" s="50"/>
      <c r="F59" s="51"/>
      <c r="G59" s="51"/>
      <c r="H59" s="51"/>
      <c r="I59" s="52"/>
      <c r="J59" s="57"/>
    </row>
    <row r="60" spans="1:12" x14ac:dyDescent="0.25">
      <c r="A60" s="23"/>
      <c r="B60" s="58"/>
      <c r="C60" s="59"/>
      <c r="D60" s="60"/>
      <c r="E60" s="61"/>
      <c r="F60" s="62"/>
      <c r="G60" s="62"/>
      <c r="H60" s="62"/>
      <c r="I60" s="63"/>
      <c r="J60" s="31"/>
    </row>
    <row r="61" spans="1:12" x14ac:dyDescent="0.25">
      <c r="A61" s="23"/>
      <c r="B61" s="63"/>
      <c r="C61" s="64"/>
      <c r="D61" s="65"/>
      <c r="E61" s="66"/>
      <c r="F61" s="23"/>
      <c r="G61" s="67"/>
      <c r="H61" s="67"/>
      <c r="I61" s="63"/>
      <c r="J61" s="31"/>
    </row>
    <row r="62" spans="1:12" ht="14.25" customHeight="1" x14ac:dyDescent="0.25">
      <c r="A62" s="23"/>
      <c r="B62" s="63"/>
      <c r="C62" s="64"/>
      <c r="D62" s="65"/>
      <c r="E62" s="66"/>
      <c r="F62" s="23"/>
      <c r="G62" s="67"/>
      <c r="H62" s="67"/>
      <c r="I62" s="63"/>
      <c r="J62" s="31"/>
    </row>
    <row r="63" spans="1:12" x14ac:dyDescent="0.25">
      <c r="A63" s="23"/>
      <c r="B63" s="63"/>
      <c r="C63" s="64"/>
      <c r="D63" s="65"/>
      <c r="E63" s="66"/>
      <c r="F63" s="23"/>
      <c r="G63" s="67"/>
      <c r="H63" s="67"/>
      <c r="I63" s="63"/>
      <c r="J63" s="31"/>
    </row>
    <row r="64" spans="1:12" ht="14.25" customHeight="1" x14ac:dyDescent="0.25">
      <c r="A64" s="23"/>
      <c r="B64" s="63"/>
      <c r="C64" s="64"/>
      <c r="D64" s="65"/>
      <c r="E64" s="66"/>
      <c r="F64" s="23"/>
      <c r="G64" s="67"/>
      <c r="H64" s="67"/>
      <c r="I64" s="63"/>
      <c r="J64" s="31"/>
    </row>
    <row r="65" spans="1:10" x14ac:dyDescent="0.25">
      <c r="A65" s="23"/>
      <c r="B65" s="63"/>
      <c r="C65" s="64"/>
      <c r="D65" s="65"/>
      <c r="E65" s="66"/>
      <c r="F65" s="23"/>
      <c r="G65" s="67"/>
      <c r="H65" s="67"/>
      <c r="I65" s="63"/>
      <c r="J65" s="31"/>
    </row>
    <row r="66" spans="1:10" x14ac:dyDescent="0.25">
      <c r="A66" s="23"/>
      <c r="B66" s="63"/>
      <c r="C66" s="64"/>
      <c r="D66" s="65"/>
      <c r="E66" s="66"/>
      <c r="F66" s="23"/>
      <c r="G66" s="67"/>
      <c r="H66" s="67"/>
      <c r="I66" s="63"/>
      <c r="J66" s="31"/>
    </row>
    <row r="67" spans="1:10" ht="19.5" customHeight="1" x14ac:dyDescent="0.25">
      <c r="A67" s="23"/>
      <c r="B67" s="68"/>
      <c r="C67" s="48"/>
      <c r="D67" s="49"/>
      <c r="E67" s="69"/>
      <c r="F67" s="23"/>
      <c r="G67" s="67"/>
      <c r="H67" s="67"/>
      <c r="I67" s="63"/>
      <c r="J67" s="31"/>
    </row>
    <row r="68" spans="1:10" s="9" customFormat="1" ht="17.25" customHeight="1" x14ac:dyDescent="0.25">
      <c r="A68" s="50"/>
      <c r="B68" s="47"/>
      <c r="C68" s="48"/>
      <c r="D68" s="49"/>
      <c r="E68" s="50"/>
      <c r="F68" s="51"/>
      <c r="G68" s="51"/>
      <c r="H68" s="51"/>
      <c r="I68" s="52"/>
      <c r="J68" s="70"/>
    </row>
    <row r="69" spans="1:10" x14ac:dyDescent="0.25">
      <c r="A69" s="23"/>
      <c r="B69" s="63"/>
      <c r="C69" s="64"/>
      <c r="D69" s="65"/>
      <c r="E69" s="23"/>
      <c r="F69" s="71"/>
      <c r="G69" s="23"/>
      <c r="H69" s="71"/>
      <c r="I69" s="63"/>
      <c r="J69" s="21"/>
    </row>
    <row r="70" spans="1:10" x14ac:dyDescent="0.25">
      <c r="A70" s="23"/>
      <c r="B70" s="63"/>
      <c r="C70" s="64"/>
      <c r="D70" s="65"/>
      <c r="E70" s="23"/>
      <c r="F70" s="72"/>
      <c r="G70" s="23"/>
      <c r="H70" s="23"/>
      <c r="I70" s="63"/>
      <c r="J70" s="21"/>
    </row>
    <row r="71" spans="1:10" s="9" customFormat="1" ht="17.25" customHeight="1" x14ac:dyDescent="0.25">
      <c r="A71" s="50"/>
      <c r="B71" s="47"/>
      <c r="C71" s="48"/>
      <c r="D71" s="49"/>
      <c r="E71" s="50"/>
      <c r="F71" s="51"/>
      <c r="G71" s="51"/>
      <c r="H71" s="51"/>
      <c r="I71" s="52"/>
      <c r="J71" s="70"/>
    </row>
    <row r="72" spans="1:10" x14ac:dyDescent="0.25">
      <c r="A72" s="23"/>
      <c r="B72" s="63"/>
      <c r="C72" s="64"/>
      <c r="D72" s="65"/>
      <c r="E72" s="23"/>
      <c r="F72" s="23"/>
      <c r="G72" s="23"/>
      <c r="H72" s="23"/>
      <c r="I72" s="63"/>
      <c r="J72" s="21"/>
    </row>
    <row r="73" spans="1:10" x14ac:dyDescent="0.25">
      <c r="A73" s="23"/>
      <c r="B73" s="63"/>
      <c r="C73" s="64"/>
      <c r="D73" s="65"/>
      <c r="E73" s="23"/>
      <c r="F73" s="23"/>
      <c r="G73" s="63"/>
      <c r="H73" s="66"/>
      <c r="I73" s="63"/>
      <c r="J73" s="21"/>
    </row>
    <row r="74" spans="1:10" x14ac:dyDescent="0.25">
      <c r="A74" s="3"/>
      <c r="B74" s="13"/>
      <c r="C74" s="14"/>
      <c r="D74" s="15"/>
      <c r="E74" s="3"/>
      <c r="F74" s="3"/>
      <c r="G74" s="13"/>
      <c r="H74" s="16"/>
      <c r="I74" s="13"/>
    </row>
    <row r="75" spans="1:10" x14ac:dyDescent="0.25">
      <c r="G75" s="2"/>
      <c r="H75" s="4"/>
    </row>
    <row r="76" spans="1:10" x14ac:dyDescent="0.25">
      <c r="G76" s="2"/>
      <c r="H76" s="4"/>
    </row>
    <row r="77" spans="1:10" x14ac:dyDescent="0.25">
      <c r="G77" s="2"/>
      <c r="H77" s="4"/>
    </row>
    <row r="78" spans="1:10" x14ac:dyDescent="0.25">
      <c r="G78" s="2"/>
      <c r="H78" s="4"/>
    </row>
    <row r="79" spans="1:10" ht="54.75" customHeight="1" x14ac:dyDescent="0.25">
      <c r="G79" s="5"/>
      <c r="H79" s="4"/>
    </row>
  </sheetData>
  <mergeCells count="10">
    <mergeCell ref="B2:I2"/>
    <mergeCell ref="A4:J4"/>
    <mergeCell ref="H6:H7"/>
    <mergeCell ref="I6:I7"/>
    <mergeCell ref="B6:B7"/>
    <mergeCell ref="C6:C7"/>
    <mergeCell ref="D6:D7"/>
    <mergeCell ref="E6:E7"/>
    <mergeCell ref="F6:F7"/>
    <mergeCell ref="G6:G7"/>
  </mergeCells>
  <pageMargins left="0.39370078740157483" right="0.51181102362204722" top="0.78740157480314965" bottom="0.78740157480314965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527D-C4F8-4960-B35A-D959F4019820}">
  <sheetPr>
    <pageSetUpPr fitToPage="1"/>
  </sheetPr>
  <dimension ref="A1:I54"/>
  <sheetViews>
    <sheetView workbookViewId="0">
      <pane ySplit="7" topLeftCell="A14" activePane="bottomLeft" state="frozen"/>
      <selection pane="bottomLeft"/>
    </sheetView>
  </sheetViews>
  <sheetFormatPr defaultRowHeight="15" x14ac:dyDescent="0.25"/>
  <cols>
    <col min="1" max="1" width="4.42578125" style="1" bestFit="1" customWidth="1"/>
    <col min="2" max="2" width="112" style="2" customWidth="1"/>
    <col min="3" max="3" width="6.140625" style="10" customWidth="1"/>
    <col min="4" max="4" width="10.7109375" style="7" customWidth="1"/>
    <col min="5" max="5" width="7.7109375" style="1" customWidth="1"/>
    <col min="6" max="6" width="9" style="1" customWidth="1"/>
    <col min="7" max="7" width="8.5703125" style="1" customWidth="1"/>
    <col min="8" max="8" width="10.7109375" style="1" customWidth="1"/>
    <col min="9" max="9" width="11.5703125" customWidth="1"/>
    <col min="10" max="10" width="10" bestFit="1" customWidth="1"/>
  </cols>
  <sheetData>
    <row r="1" spans="1:9" ht="20.25" x14ac:dyDescent="0.3">
      <c r="A1" s="73" t="s">
        <v>69</v>
      </c>
      <c r="B1" s="18"/>
      <c r="C1" s="19"/>
      <c r="D1" s="20"/>
      <c r="E1" s="17"/>
      <c r="F1" s="17"/>
      <c r="G1" s="17"/>
      <c r="H1" s="17"/>
      <c r="I1" s="21"/>
    </row>
    <row r="2" spans="1:9" ht="20.25" x14ac:dyDescent="0.25">
      <c r="A2" s="17"/>
      <c r="B2" s="145" t="s">
        <v>70</v>
      </c>
      <c r="C2" s="145"/>
      <c r="D2" s="145"/>
      <c r="E2" s="145"/>
      <c r="F2" s="145"/>
      <c r="G2" s="145"/>
      <c r="H2" s="145"/>
      <c r="I2" s="21"/>
    </row>
    <row r="3" spans="1:9" ht="6" customHeight="1" x14ac:dyDescent="0.25">
      <c r="A3" s="17"/>
      <c r="B3" s="74"/>
      <c r="C3" s="74"/>
      <c r="D3" s="74"/>
      <c r="E3" s="74"/>
      <c r="F3" s="74"/>
      <c r="G3" s="74"/>
      <c r="H3" s="74"/>
      <c r="I3" s="21"/>
    </row>
    <row r="4" spans="1:9" ht="20.25" x14ac:dyDescent="0.25">
      <c r="A4" s="17"/>
      <c r="B4" s="145" t="s">
        <v>72</v>
      </c>
      <c r="C4" s="145"/>
      <c r="D4" s="145"/>
      <c r="E4" s="145"/>
      <c r="F4" s="145"/>
      <c r="G4" s="145"/>
      <c r="H4" s="145"/>
      <c r="I4" s="21"/>
    </row>
    <row r="5" spans="1:9" ht="22.5" customHeight="1" x14ac:dyDescent="0.25">
      <c r="A5" s="17"/>
      <c r="B5" s="91" t="s">
        <v>137</v>
      </c>
      <c r="C5" s="74"/>
      <c r="D5" s="74"/>
      <c r="E5" s="74"/>
      <c r="F5" s="74"/>
      <c r="G5" s="74"/>
      <c r="H5" s="74"/>
      <c r="I5" s="21"/>
    </row>
    <row r="6" spans="1:9" x14ac:dyDescent="0.25">
      <c r="A6" s="17"/>
      <c r="B6" s="146"/>
      <c r="C6" s="149" t="s">
        <v>0</v>
      </c>
      <c r="D6" s="149" t="s">
        <v>103</v>
      </c>
      <c r="E6" s="137" t="s">
        <v>5</v>
      </c>
      <c r="F6" s="137" t="s">
        <v>6</v>
      </c>
      <c r="G6" s="138" t="s">
        <v>14</v>
      </c>
      <c r="H6" s="139" t="s">
        <v>66</v>
      </c>
      <c r="I6" s="21"/>
    </row>
    <row r="7" spans="1:9" s="8" customFormat="1" ht="15" customHeight="1" x14ac:dyDescent="0.25">
      <c r="A7" s="23"/>
      <c r="B7" s="146"/>
      <c r="C7" s="149"/>
      <c r="D7" s="149"/>
      <c r="E7" s="137"/>
      <c r="F7" s="137"/>
      <c r="G7" s="138"/>
      <c r="H7" s="139"/>
      <c r="I7" s="24"/>
    </row>
    <row r="8" spans="1:9" s="8" customFormat="1" ht="15" customHeight="1" x14ac:dyDescent="0.25">
      <c r="A8" s="23"/>
      <c r="B8" s="81" t="s">
        <v>76</v>
      </c>
      <c r="C8" s="83" t="s">
        <v>1</v>
      </c>
      <c r="D8" s="84">
        <v>3.4</v>
      </c>
      <c r="E8" s="35"/>
      <c r="F8" s="6">
        <f>D8*E8</f>
        <v>0</v>
      </c>
      <c r="G8" s="6">
        <f>H8-F8</f>
        <v>0</v>
      </c>
      <c r="H8" s="6">
        <f>F8*1.21</f>
        <v>0</v>
      </c>
      <c r="I8" s="24"/>
    </row>
    <row r="9" spans="1:9" s="8" customFormat="1" ht="15" customHeight="1" x14ac:dyDescent="0.25">
      <c r="A9" s="23"/>
      <c r="B9" s="81" t="s">
        <v>77</v>
      </c>
      <c r="C9" s="83" t="s">
        <v>1</v>
      </c>
      <c r="D9" s="84">
        <v>10.23</v>
      </c>
      <c r="E9" s="35"/>
      <c r="F9" s="6">
        <f t="shared" ref="F9:F32" si="0">D9*E9</f>
        <v>0</v>
      </c>
      <c r="G9" s="6">
        <f>H9-F9</f>
        <v>0</v>
      </c>
      <c r="H9" s="6">
        <f t="shared" ref="H9:H32" si="1">F9*1.21</f>
        <v>0</v>
      </c>
      <c r="I9" s="24"/>
    </row>
    <row r="10" spans="1:9" s="8" customFormat="1" ht="15" customHeight="1" x14ac:dyDescent="0.25">
      <c r="A10" s="23"/>
      <c r="B10" s="81" t="s">
        <v>78</v>
      </c>
      <c r="C10" s="83" t="s">
        <v>1</v>
      </c>
      <c r="D10" s="84">
        <v>13.63</v>
      </c>
      <c r="E10" s="35"/>
      <c r="F10" s="6">
        <f t="shared" si="0"/>
        <v>0</v>
      </c>
      <c r="G10" s="6">
        <f t="shared" ref="G10:G21" si="2">H10-F10</f>
        <v>0</v>
      </c>
      <c r="H10" s="6">
        <f t="shared" si="1"/>
        <v>0</v>
      </c>
      <c r="I10" s="24"/>
    </row>
    <row r="11" spans="1:9" s="8" customFormat="1" ht="15" customHeight="1" x14ac:dyDescent="0.25">
      <c r="A11" s="23"/>
      <c r="B11" s="81" t="s">
        <v>79</v>
      </c>
      <c r="C11" s="83" t="s">
        <v>2</v>
      </c>
      <c r="D11" s="84">
        <v>22.73</v>
      </c>
      <c r="E11" s="35"/>
      <c r="F11" s="6">
        <f t="shared" si="0"/>
        <v>0</v>
      </c>
      <c r="G11" s="6">
        <f t="shared" si="2"/>
        <v>0</v>
      </c>
      <c r="H11" s="6">
        <f t="shared" si="1"/>
        <v>0</v>
      </c>
      <c r="I11" s="24"/>
    </row>
    <row r="12" spans="1:9" s="8" customFormat="1" ht="15" customHeight="1" x14ac:dyDescent="0.25">
      <c r="A12" s="23"/>
      <c r="B12" s="81" t="s">
        <v>80</v>
      </c>
      <c r="C12" s="83" t="s">
        <v>1</v>
      </c>
      <c r="D12" s="84">
        <v>2.25</v>
      </c>
      <c r="E12" s="35"/>
      <c r="F12" s="6">
        <f t="shared" si="0"/>
        <v>0</v>
      </c>
      <c r="G12" s="6">
        <f t="shared" si="2"/>
        <v>0</v>
      </c>
      <c r="H12" s="6">
        <f t="shared" si="1"/>
        <v>0</v>
      </c>
      <c r="I12" s="24"/>
    </row>
    <row r="13" spans="1:9" s="8" customFormat="1" ht="15" customHeight="1" x14ac:dyDescent="0.25">
      <c r="A13" s="23"/>
      <c r="B13" s="82" t="s">
        <v>81</v>
      </c>
      <c r="C13" s="85" t="s">
        <v>1</v>
      </c>
      <c r="D13" s="86">
        <v>2.25</v>
      </c>
      <c r="E13" s="87"/>
      <c r="F13" s="6">
        <f t="shared" si="0"/>
        <v>0</v>
      </c>
      <c r="G13" s="6">
        <f t="shared" si="2"/>
        <v>0</v>
      </c>
      <c r="H13" s="6">
        <f t="shared" si="1"/>
        <v>0</v>
      </c>
      <c r="I13" s="24"/>
    </row>
    <row r="14" spans="1:9" s="8" customFormat="1" ht="15" customHeight="1" x14ac:dyDescent="0.25">
      <c r="A14" s="23"/>
      <c r="B14" s="81" t="s">
        <v>82</v>
      </c>
      <c r="C14" s="83" t="s">
        <v>10</v>
      </c>
      <c r="D14" s="84">
        <v>45</v>
      </c>
      <c r="E14" s="87"/>
      <c r="F14" s="6">
        <f t="shared" si="0"/>
        <v>0</v>
      </c>
      <c r="G14" s="6">
        <f t="shared" si="2"/>
        <v>0</v>
      </c>
      <c r="H14" s="6">
        <f t="shared" si="1"/>
        <v>0</v>
      </c>
      <c r="I14" s="24"/>
    </row>
    <row r="15" spans="1:9" s="8" customFormat="1" ht="15" customHeight="1" x14ac:dyDescent="0.25">
      <c r="A15" s="23"/>
      <c r="B15" s="82" t="s">
        <v>83</v>
      </c>
      <c r="C15" s="85" t="s">
        <v>101</v>
      </c>
      <c r="D15" s="86">
        <v>39</v>
      </c>
      <c r="E15" s="87"/>
      <c r="F15" s="6">
        <f t="shared" si="0"/>
        <v>0</v>
      </c>
      <c r="G15" s="6">
        <f t="shared" si="2"/>
        <v>0</v>
      </c>
      <c r="H15" s="6">
        <f t="shared" si="1"/>
        <v>0</v>
      </c>
      <c r="I15" s="24"/>
    </row>
    <row r="16" spans="1:9" s="8" customFormat="1" ht="15" customHeight="1" x14ac:dyDescent="0.25">
      <c r="A16" s="23"/>
      <c r="B16" s="82" t="s">
        <v>84</v>
      </c>
      <c r="C16" s="85" t="s">
        <v>101</v>
      </c>
      <c r="D16" s="86">
        <v>12</v>
      </c>
      <c r="E16" s="87"/>
      <c r="F16" s="6">
        <f t="shared" si="0"/>
        <v>0</v>
      </c>
      <c r="G16" s="6">
        <f t="shared" si="2"/>
        <v>0</v>
      </c>
      <c r="H16" s="6">
        <f t="shared" si="1"/>
        <v>0</v>
      </c>
      <c r="I16" s="24"/>
    </row>
    <row r="17" spans="1:9" s="8" customFormat="1" ht="15" customHeight="1" x14ac:dyDescent="0.25">
      <c r="A17" s="23"/>
      <c r="B17" s="81" t="s">
        <v>85</v>
      </c>
      <c r="C17" s="83" t="s">
        <v>2</v>
      </c>
      <c r="D17" s="84">
        <v>22.73</v>
      </c>
      <c r="E17" s="87"/>
      <c r="F17" s="6">
        <f t="shared" si="0"/>
        <v>0</v>
      </c>
      <c r="G17" s="6">
        <f t="shared" si="2"/>
        <v>0</v>
      </c>
      <c r="H17" s="6">
        <f t="shared" si="1"/>
        <v>0</v>
      </c>
      <c r="I17" s="24"/>
    </row>
    <row r="18" spans="1:9" s="8" customFormat="1" ht="15" customHeight="1" x14ac:dyDescent="0.25">
      <c r="A18" s="23"/>
      <c r="B18" s="82" t="s">
        <v>86</v>
      </c>
      <c r="C18" s="85" t="s">
        <v>102</v>
      </c>
      <c r="D18" s="86">
        <v>6.36</v>
      </c>
      <c r="E18" s="87"/>
      <c r="F18" s="6">
        <f t="shared" si="0"/>
        <v>0</v>
      </c>
      <c r="G18" s="6">
        <f t="shared" si="2"/>
        <v>0</v>
      </c>
      <c r="H18" s="6">
        <f t="shared" si="1"/>
        <v>0</v>
      </c>
      <c r="I18" s="24"/>
    </row>
    <row r="19" spans="1:9" s="8" customFormat="1" ht="15" customHeight="1" x14ac:dyDescent="0.25">
      <c r="A19" s="23"/>
      <c r="B19" s="81" t="s">
        <v>87</v>
      </c>
      <c r="C19" s="83" t="s">
        <v>2</v>
      </c>
      <c r="D19" s="84">
        <v>22.73</v>
      </c>
      <c r="E19" s="87"/>
      <c r="F19" s="6">
        <f t="shared" si="0"/>
        <v>0</v>
      </c>
      <c r="G19" s="6">
        <f t="shared" si="2"/>
        <v>0</v>
      </c>
      <c r="H19" s="6">
        <f t="shared" si="1"/>
        <v>0</v>
      </c>
      <c r="I19" s="24"/>
    </row>
    <row r="20" spans="1:9" s="8" customFormat="1" ht="15" customHeight="1" x14ac:dyDescent="0.25">
      <c r="A20" s="23"/>
      <c r="B20" s="82" t="s">
        <v>88</v>
      </c>
      <c r="C20" s="85" t="s">
        <v>2</v>
      </c>
      <c r="D20" s="86">
        <v>27.27</v>
      </c>
      <c r="E20" s="87"/>
      <c r="F20" s="6">
        <f t="shared" si="0"/>
        <v>0</v>
      </c>
      <c r="G20" s="6">
        <f t="shared" si="2"/>
        <v>0</v>
      </c>
      <c r="H20" s="6">
        <f t="shared" si="1"/>
        <v>0</v>
      </c>
      <c r="I20" s="24"/>
    </row>
    <row r="21" spans="1:9" s="8" customFormat="1" ht="15" customHeight="1" x14ac:dyDescent="0.25">
      <c r="A21" s="23"/>
      <c r="B21" s="81" t="s">
        <v>89</v>
      </c>
      <c r="C21" s="83" t="s">
        <v>2</v>
      </c>
      <c r="D21" s="84">
        <v>10.18</v>
      </c>
      <c r="E21" s="87"/>
      <c r="F21" s="6">
        <f t="shared" si="0"/>
        <v>0</v>
      </c>
      <c r="G21" s="6">
        <f t="shared" si="2"/>
        <v>0</v>
      </c>
      <c r="H21" s="6">
        <f t="shared" si="1"/>
        <v>0</v>
      </c>
      <c r="I21" s="24"/>
    </row>
    <row r="22" spans="1:9" s="8" customFormat="1" ht="15" customHeight="1" x14ac:dyDescent="0.25">
      <c r="A22" s="23"/>
      <c r="B22" s="82" t="s">
        <v>90</v>
      </c>
      <c r="C22" s="85" t="s">
        <v>102</v>
      </c>
      <c r="D22" s="86">
        <v>0.95</v>
      </c>
      <c r="E22" s="87"/>
      <c r="F22" s="6">
        <f t="shared" si="0"/>
        <v>0</v>
      </c>
      <c r="G22" s="6">
        <f t="shared" ref="G22:G31" si="3">H22-F22</f>
        <v>0</v>
      </c>
      <c r="H22" s="6">
        <f t="shared" si="1"/>
        <v>0</v>
      </c>
      <c r="I22" s="24"/>
    </row>
    <row r="23" spans="1:9" s="8" customFormat="1" ht="15" customHeight="1" x14ac:dyDescent="0.25">
      <c r="A23" s="23"/>
      <c r="B23" s="82" t="s">
        <v>91</v>
      </c>
      <c r="C23" s="85" t="s">
        <v>102</v>
      </c>
      <c r="D23" s="86">
        <v>0.48</v>
      </c>
      <c r="E23" s="87"/>
      <c r="F23" s="6">
        <f t="shared" si="0"/>
        <v>0</v>
      </c>
      <c r="G23" s="6">
        <f t="shared" si="3"/>
        <v>0</v>
      </c>
      <c r="H23" s="6">
        <f t="shared" si="1"/>
        <v>0</v>
      </c>
      <c r="I23" s="24"/>
    </row>
    <row r="24" spans="1:9" s="8" customFormat="1" ht="15" customHeight="1" x14ac:dyDescent="0.25">
      <c r="A24" s="23"/>
      <c r="B24" s="82" t="s">
        <v>92</v>
      </c>
      <c r="C24" s="85" t="s">
        <v>102</v>
      </c>
      <c r="D24" s="86">
        <v>1.0900000000000001</v>
      </c>
      <c r="E24" s="87"/>
      <c r="F24" s="6">
        <f t="shared" si="0"/>
        <v>0</v>
      </c>
      <c r="G24" s="6">
        <f t="shared" si="3"/>
        <v>0</v>
      </c>
      <c r="H24" s="6">
        <f t="shared" si="1"/>
        <v>0</v>
      </c>
      <c r="I24" s="24"/>
    </row>
    <row r="25" spans="1:9" s="8" customFormat="1" ht="15" customHeight="1" x14ac:dyDescent="0.25">
      <c r="A25" s="23"/>
      <c r="B25" s="82" t="s">
        <v>93</v>
      </c>
      <c r="C25" s="85" t="s">
        <v>102</v>
      </c>
      <c r="D25" s="86">
        <v>0.89</v>
      </c>
      <c r="E25" s="87"/>
      <c r="F25" s="6">
        <f t="shared" si="0"/>
        <v>0</v>
      </c>
      <c r="G25" s="6">
        <f t="shared" si="3"/>
        <v>0</v>
      </c>
      <c r="H25" s="6">
        <f t="shared" si="1"/>
        <v>0</v>
      </c>
      <c r="I25" s="24"/>
    </row>
    <row r="26" spans="1:9" s="8" customFormat="1" ht="15" customHeight="1" x14ac:dyDescent="0.25">
      <c r="A26" s="23"/>
      <c r="B26" s="81" t="s">
        <v>94</v>
      </c>
      <c r="C26" s="83" t="s">
        <v>2</v>
      </c>
      <c r="D26" s="84">
        <v>8.8800000000000008</v>
      </c>
      <c r="E26" s="87"/>
      <c r="F26" s="6">
        <f t="shared" si="0"/>
        <v>0</v>
      </c>
      <c r="G26" s="6">
        <f t="shared" si="3"/>
        <v>0</v>
      </c>
      <c r="H26" s="6">
        <f t="shared" si="1"/>
        <v>0</v>
      </c>
      <c r="I26" s="24"/>
    </row>
    <row r="27" spans="1:9" s="8" customFormat="1" ht="15" customHeight="1" x14ac:dyDescent="0.25">
      <c r="A27" s="23"/>
      <c r="B27" s="82" t="s">
        <v>95</v>
      </c>
      <c r="C27" s="85" t="s">
        <v>102</v>
      </c>
      <c r="D27" s="86">
        <v>0.48</v>
      </c>
      <c r="E27" s="87"/>
      <c r="F27" s="6">
        <f t="shared" si="0"/>
        <v>0</v>
      </c>
      <c r="G27" s="6">
        <f t="shared" si="3"/>
        <v>0</v>
      </c>
      <c r="H27" s="6">
        <f t="shared" si="1"/>
        <v>0</v>
      </c>
      <c r="I27" s="24"/>
    </row>
    <row r="28" spans="1:9" s="8" customFormat="1" ht="15" customHeight="1" x14ac:dyDescent="0.25">
      <c r="A28" s="23"/>
      <c r="B28" s="82" t="s">
        <v>96</v>
      </c>
      <c r="C28" s="85" t="s">
        <v>102</v>
      </c>
      <c r="D28" s="86">
        <v>0.24</v>
      </c>
      <c r="E28" s="87"/>
      <c r="F28" s="6">
        <f t="shared" si="0"/>
        <v>0</v>
      </c>
      <c r="G28" s="6">
        <f t="shared" si="3"/>
        <v>0</v>
      </c>
      <c r="H28" s="6">
        <f t="shared" si="1"/>
        <v>0</v>
      </c>
      <c r="I28" s="24"/>
    </row>
    <row r="29" spans="1:9" s="8" customFormat="1" ht="15" customHeight="1" x14ac:dyDescent="0.25">
      <c r="A29" s="23"/>
      <c r="B29" s="82" t="s">
        <v>97</v>
      </c>
      <c r="C29" s="85" t="s">
        <v>102</v>
      </c>
      <c r="D29" s="86">
        <v>0.24</v>
      </c>
      <c r="E29" s="87"/>
      <c r="F29" s="6">
        <f t="shared" si="0"/>
        <v>0</v>
      </c>
      <c r="G29" s="6">
        <f t="shared" si="3"/>
        <v>0</v>
      </c>
      <c r="H29" s="6">
        <f t="shared" si="1"/>
        <v>0</v>
      </c>
      <c r="I29" s="24"/>
    </row>
    <row r="30" spans="1:9" s="8" customFormat="1" ht="15" customHeight="1" x14ac:dyDescent="0.25">
      <c r="A30" s="23"/>
      <c r="B30" s="82" t="s">
        <v>98</v>
      </c>
      <c r="C30" s="85" t="s">
        <v>102</v>
      </c>
      <c r="D30" s="86">
        <v>0.27</v>
      </c>
      <c r="E30" s="87"/>
      <c r="F30" s="6">
        <f t="shared" si="0"/>
        <v>0</v>
      </c>
      <c r="G30" s="6">
        <f t="shared" si="3"/>
        <v>0</v>
      </c>
      <c r="H30" s="6">
        <f t="shared" si="1"/>
        <v>0</v>
      </c>
      <c r="I30" s="24"/>
    </row>
    <row r="31" spans="1:9" x14ac:dyDescent="0.25">
      <c r="A31" s="17"/>
      <c r="B31" s="81" t="s">
        <v>99</v>
      </c>
      <c r="C31" s="83" t="s">
        <v>2</v>
      </c>
      <c r="D31" s="84">
        <v>13.132</v>
      </c>
      <c r="E31" s="87"/>
      <c r="F31" s="6">
        <f t="shared" si="0"/>
        <v>0</v>
      </c>
      <c r="G31" s="6">
        <f t="shared" si="3"/>
        <v>0</v>
      </c>
      <c r="H31" s="6">
        <f t="shared" si="1"/>
        <v>0</v>
      </c>
      <c r="I31" s="31"/>
    </row>
    <row r="32" spans="1:9" s="9" customFormat="1" ht="13.5" customHeight="1" x14ac:dyDescent="0.25">
      <c r="A32" s="40"/>
      <c r="B32" s="81" t="s">
        <v>100</v>
      </c>
      <c r="C32" s="83" t="s">
        <v>102</v>
      </c>
      <c r="D32" s="84">
        <v>30.48</v>
      </c>
      <c r="E32" s="87"/>
      <c r="F32" s="6">
        <f t="shared" si="0"/>
        <v>0</v>
      </c>
      <c r="G32" s="6">
        <f t="shared" ref="G32" si="4">H32-F32</f>
        <v>0</v>
      </c>
      <c r="H32" s="6">
        <f t="shared" si="1"/>
        <v>0</v>
      </c>
      <c r="I32" s="31"/>
    </row>
    <row r="33" spans="1:9" x14ac:dyDescent="0.25">
      <c r="A33" s="17"/>
      <c r="B33" s="80" t="s">
        <v>104</v>
      </c>
      <c r="C33" s="88"/>
      <c r="D33" s="89"/>
      <c r="E33" s="90"/>
      <c r="F33" s="55">
        <f>F8+F9+F10+F11+F12+F13+F14+F15+F16+F17+F18+F19+F20+F21+F22+F23+F24+F25+F26+F27+F28+F29+F30+F31+F32</f>
        <v>0</v>
      </c>
      <c r="G33" s="55">
        <f>H33-F33</f>
        <v>0</v>
      </c>
      <c r="H33" s="55">
        <f>SUM(H8:H32)</f>
        <v>0</v>
      </c>
      <c r="I33" s="31"/>
    </row>
    <row r="34" spans="1:9" s="12" customFormat="1" ht="18" customHeight="1" x14ac:dyDescent="0.25">
      <c r="A34" s="56"/>
      <c r="B34" s="47"/>
      <c r="C34" s="48"/>
      <c r="D34" s="49"/>
      <c r="E34" s="50"/>
      <c r="F34" s="51"/>
      <c r="G34" s="51"/>
      <c r="H34" s="51"/>
      <c r="I34" s="57"/>
    </row>
    <row r="35" spans="1:9" x14ac:dyDescent="0.25">
      <c r="A35" s="23"/>
      <c r="B35" s="58"/>
      <c r="C35" s="59"/>
      <c r="D35" s="60"/>
      <c r="E35" s="61"/>
      <c r="F35" s="62"/>
      <c r="G35" s="62"/>
      <c r="H35" s="62"/>
      <c r="I35" s="31"/>
    </row>
    <row r="36" spans="1:9" x14ac:dyDescent="0.25">
      <c r="A36" s="23"/>
      <c r="B36" s="63"/>
      <c r="C36" s="64"/>
      <c r="D36" s="65"/>
      <c r="E36" s="66"/>
      <c r="F36" s="23"/>
      <c r="G36" s="67"/>
      <c r="H36" s="67"/>
      <c r="I36" s="31"/>
    </row>
    <row r="37" spans="1:9" ht="14.25" customHeight="1" x14ac:dyDescent="0.25">
      <c r="A37" s="23"/>
      <c r="B37" s="63"/>
      <c r="C37" s="64"/>
      <c r="D37" s="65"/>
      <c r="E37" s="66"/>
      <c r="F37" s="23"/>
      <c r="G37" s="67"/>
      <c r="H37" s="67"/>
      <c r="I37" s="31"/>
    </row>
    <row r="38" spans="1:9" x14ac:dyDescent="0.25">
      <c r="A38" s="23"/>
      <c r="B38" s="63"/>
      <c r="C38" s="64"/>
      <c r="D38" s="65"/>
      <c r="E38" s="66"/>
      <c r="F38" s="23"/>
      <c r="G38" s="67"/>
      <c r="H38" s="67"/>
      <c r="I38" s="31"/>
    </row>
    <row r="39" spans="1:9" ht="14.25" customHeight="1" x14ac:dyDescent="0.25">
      <c r="A39" s="23"/>
      <c r="B39" s="63"/>
      <c r="C39" s="64"/>
      <c r="D39" s="65"/>
      <c r="E39" s="66"/>
      <c r="F39" s="23"/>
      <c r="G39" s="67"/>
      <c r="H39" s="67"/>
      <c r="I39" s="31"/>
    </row>
    <row r="40" spans="1:9" x14ac:dyDescent="0.25">
      <c r="A40" s="23"/>
      <c r="B40" s="63"/>
      <c r="C40" s="64"/>
      <c r="D40" s="65"/>
      <c r="E40" s="66"/>
      <c r="F40" s="23"/>
      <c r="G40" s="67"/>
      <c r="H40" s="67"/>
      <c r="I40" s="31"/>
    </row>
    <row r="41" spans="1:9" x14ac:dyDescent="0.25">
      <c r="A41" s="23"/>
      <c r="B41" s="63"/>
      <c r="C41" s="64"/>
      <c r="D41" s="65"/>
      <c r="E41" s="66"/>
      <c r="F41" s="23"/>
      <c r="G41" s="67"/>
      <c r="H41" s="67"/>
      <c r="I41" s="31"/>
    </row>
    <row r="42" spans="1:9" ht="19.5" customHeight="1" x14ac:dyDescent="0.25">
      <c r="A42" s="23"/>
      <c r="B42" s="68"/>
      <c r="C42" s="48"/>
      <c r="D42" s="49"/>
      <c r="E42" s="69"/>
      <c r="F42" s="23"/>
      <c r="G42" s="67"/>
      <c r="H42" s="67"/>
      <c r="I42" s="31"/>
    </row>
    <row r="43" spans="1:9" s="9" customFormat="1" ht="17.25" customHeight="1" x14ac:dyDescent="0.25">
      <c r="A43" s="50"/>
      <c r="B43" s="47"/>
      <c r="C43" s="48"/>
      <c r="D43" s="49"/>
      <c r="E43" s="50"/>
      <c r="F43" s="51"/>
      <c r="G43" s="51"/>
      <c r="H43" s="51"/>
      <c r="I43" s="70"/>
    </row>
    <row r="44" spans="1:9" x14ac:dyDescent="0.25">
      <c r="A44" s="23"/>
      <c r="B44" s="63"/>
      <c r="C44" s="64"/>
      <c r="D44" s="65"/>
      <c r="E44" s="23"/>
      <c r="F44" s="71"/>
      <c r="G44" s="23"/>
      <c r="H44" s="71"/>
      <c r="I44" s="21"/>
    </row>
    <row r="45" spans="1:9" x14ac:dyDescent="0.25">
      <c r="A45" s="23"/>
      <c r="B45" s="63"/>
      <c r="C45" s="64"/>
      <c r="D45" s="65"/>
      <c r="E45" s="23"/>
      <c r="F45" s="72"/>
      <c r="G45" s="23"/>
      <c r="H45" s="23"/>
      <c r="I45" s="21"/>
    </row>
    <row r="46" spans="1:9" s="9" customFormat="1" ht="17.25" customHeight="1" x14ac:dyDescent="0.25">
      <c r="A46" s="50"/>
      <c r="B46" s="47"/>
      <c r="C46" s="48"/>
      <c r="D46" s="49"/>
      <c r="E46" s="50"/>
      <c r="F46" s="51"/>
      <c r="G46" s="51"/>
      <c r="H46" s="51"/>
      <c r="I46" s="70"/>
    </row>
    <row r="47" spans="1:9" x14ac:dyDescent="0.25">
      <c r="A47" s="23"/>
      <c r="B47" s="63"/>
      <c r="C47" s="64"/>
      <c r="D47" s="65"/>
      <c r="E47" s="23"/>
      <c r="F47" s="23"/>
      <c r="G47" s="23"/>
      <c r="H47" s="23"/>
      <c r="I47" s="21"/>
    </row>
    <row r="48" spans="1:9" x14ac:dyDescent="0.25">
      <c r="A48" s="23"/>
      <c r="B48" s="63"/>
      <c r="C48" s="64"/>
      <c r="D48" s="65"/>
      <c r="E48" s="23"/>
      <c r="F48" s="23"/>
      <c r="G48" s="63"/>
      <c r="H48" s="66"/>
      <c r="I48" s="21"/>
    </row>
    <row r="49" spans="1:8" x14ac:dyDescent="0.25">
      <c r="A49" s="3"/>
      <c r="B49" s="13"/>
      <c r="C49" s="14"/>
      <c r="D49" s="15"/>
      <c r="E49" s="3"/>
      <c r="F49" s="3"/>
      <c r="G49" s="13"/>
      <c r="H49" s="16"/>
    </row>
    <row r="50" spans="1:8" x14ac:dyDescent="0.25">
      <c r="G50" s="2"/>
      <c r="H50" s="4"/>
    </row>
    <row r="51" spans="1:8" x14ac:dyDescent="0.25">
      <c r="G51" s="2"/>
      <c r="H51" s="4"/>
    </row>
    <row r="52" spans="1:8" x14ac:dyDescent="0.25">
      <c r="G52" s="2"/>
      <c r="H52" s="4"/>
    </row>
    <row r="53" spans="1:8" x14ac:dyDescent="0.25">
      <c r="G53" s="2"/>
      <c r="H53" s="4"/>
    </row>
    <row r="54" spans="1:8" ht="54.75" customHeight="1" x14ac:dyDescent="0.25">
      <c r="G54" s="5"/>
      <c r="H54" s="4"/>
    </row>
  </sheetData>
  <mergeCells count="9">
    <mergeCell ref="B2:H2"/>
    <mergeCell ref="B4:H4"/>
    <mergeCell ref="B6:B7"/>
    <mergeCell ref="C6:C7"/>
    <mergeCell ref="D6:D7"/>
    <mergeCell ref="E6:E7"/>
    <mergeCell ref="F6:F7"/>
    <mergeCell ref="G6:G7"/>
    <mergeCell ref="H6:H7"/>
  </mergeCells>
  <pageMargins left="0.39370078740157483" right="0.51181102362204722" top="0.78740157480314965" bottom="0.78740157480314965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C8F9E-D9AA-42CE-863D-49AF08101051}">
  <sheetPr>
    <pageSetUpPr fitToPage="1"/>
  </sheetPr>
  <dimension ref="A1:I49"/>
  <sheetViews>
    <sheetView workbookViewId="0">
      <pane ySplit="7" topLeftCell="A8" activePane="bottomLeft" state="frozen"/>
      <selection pane="bottomLeft"/>
    </sheetView>
  </sheetViews>
  <sheetFormatPr defaultRowHeight="15" x14ac:dyDescent="0.25"/>
  <cols>
    <col min="1" max="1" width="4.42578125" style="1" bestFit="1" customWidth="1"/>
    <col min="2" max="2" width="84.5703125" style="2" customWidth="1"/>
    <col min="3" max="3" width="6.140625" style="10" customWidth="1"/>
    <col min="4" max="4" width="10.7109375" style="7" customWidth="1"/>
    <col min="5" max="5" width="7.7109375" style="1" customWidth="1"/>
    <col min="6" max="6" width="12.28515625" style="1" customWidth="1"/>
    <col min="7" max="7" width="8.5703125" style="1" customWidth="1"/>
    <col min="8" max="8" width="10.7109375" style="1" customWidth="1"/>
    <col min="9" max="9" width="11.5703125" customWidth="1"/>
    <col min="10" max="10" width="10" bestFit="1" customWidth="1"/>
  </cols>
  <sheetData>
    <row r="1" spans="1:9" ht="20.25" x14ac:dyDescent="0.3">
      <c r="A1" s="73" t="s">
        <v>69</v>
      </c>
      <c r="B1" s="18"/>
      <c r="C1" s="19"/>
      <c r="D1" s="20"/>
      <c r="E1" s="17"/>
      <c r="F1" s="17"/>
      <c r="G1" s="17"/>
      <c r="H1" s="17"/>
      <c r="I1" s="21"/>
    </row>
    <row r="2" spans="1:9" ht="20.25" x14ac:dyDescent="0.25">
      <c r="A2" s="17"/>
      <c r="B2" s="145" t="s">
        <v>70</v>
      </c>
      <c r="C2" s="145"/>
      <c r="D2" s="145"/>
      <c r="E2" s="145"/>
      <c r="F2" s="145"/>
      <c r="G2" s="145"/>
      <c r="H2" s="145"/>
      <c r="I2" s="21"/>
    </row>
    <row r="3" spans="1:9" ht="6" customHeight="1" x14ac:dyDescent="0.25">
      <c r="A3" s="17"/>
      <c r="B3" s="74"/>
      <c r="C3" s="74"/>
      <c r="D3" s="74"/>
      <c r="E3" s="74"/>
      <c r="F3" s="74"/>
      <c r="G3" s="74"/>
      <c r="H3" s="74"/>
      <c r="I3" s="21"/>
    </row>
    <row r="4" spans="1:9" ht="20.25" x14ac:dyDescent="0.25">
      <c r="A4" s="17"/>
      <c r="B4" s="145" t="s">
        <v>72</v>
      </c>
      <c r="C4" s="145"/>
      <c r="D4" s="145"/>
      <c r="E4" s="145"/>
      <c r="F4" s="145"/>
      <c r="G4" s="145"/>
      <c r="H4" s="145"/>
      <c r="I4" s="21"/>
    </row>
    <row r="5" spans="1:9" ht="22.5" customHeight="1" x14ac:dyDescent="0.25">
      <c r="A5" s="17"/>
      <c r="B5" s="91" t="s">
        <v>138</v>
      </c>
      <c r="C5" s="74"/>
      <c r="D5" s="74"/>
      <c r="E5" s="74"/>
      <c r="F5" s="74"/>
      <c r="G5" s="74"/>
      <c r="H5" s="74"/>
      <c r="I5" s="21"/>
    </row>
    <row r="6" spans="1:9" x14ac:dyDescent="0.25">
      <c r="A6" s="17"/>
      <c r="B6" s="146"/>
      <c r="C6" s="149" t="s">
        <v>0</v>
      </c>
      <c r="D6" s="149" t="s">
        <v>103</v>
      </c>
      <c r="E6" s="137" t="s">
        <v>5</v>
      </c>
      <c r="F6" s="137" t="s">
        <v>6</v>
      </c>
      <c r="G6" s="138" t="s">
        <v>14</v>
      </c>
      <c r="H6" s="139" t="s">
        <v>66</v>
      </c>
      <c r="I6" s="21"/>
    </row>
    <row r="7" spans="1:9" s="8" customFormat="1" ht="15" customHeight="1" x14ac:dyDescent="0.25">
      <c r="A7" s="23"/>
      <c r="B7" s="146"/>
      <c r="C7" s="149"/>
      <c r="D7" s="149"/>
      <c r="E7" s="137"/>
      <c r="F7" s="137"/>
      <c r="G7" s="138"/>
      <c r="H7" s="139"/>
      <c r="I7" s="24"/>
    </row>
    <row r="8" spans="1:9" s="8" customFormat="1" ht="15" customHeight="1" x14ac:dyDescent="0.25">
      <c r="A8" s="23"/>
      <c r="B8" s="81" t="s">
        <v>76</v>
      </c>
      <c r="C8" s="83" t="s">
        <v>1</v>
      </c>
      <c r="D8" s="84">
        <v>0.87</v>
      </c>
      <c r="E8" s="87"/>
      <c r="F8" s="6">
        <f>D8*E8</f>
        <v>0</v>
      </c>
      <c r="G8" s="6">
        <f>H8-F8</f>
        <v>0</v>
      </c>
      <c r="H8" s="6">
        <f>F8*1.21</f>
        <v>0</v>
      </c>
      <c r="I8" s="24"/>
    </row>
    <row r="9" spans="1:9" s="8" customFormat="1" ht="15" customHeight="1" x14ac:dyDescent="0.25">
      <c r="A9" s="23"/>
      <c r="B9" s="81" t="s">
        <v>77</v>
      </c>
      <c r="C9" s="83" t="s">
        <v>1</v>
      </c>
      <c r="D9" s="84">
        <v>1.64</v>
      </c>
      <c r="E9" s="87"/>
      <c r="F9" s="6">
        <f t="shared" ref="F9:F27" si="0">D9*E9</f>
        <v>0</v>
      </c>
      <c r="G9" s="6">
        <f>H9-F9</f>
        <v>0</v>
      </c>
      <c r="H9" s="6">
        <f t="shared" ref="H9:H27" si="1">F9*1.21</f>
        <v>0</v>
      </c>
      <c r="I9" s="24"/>
    </row>
    <row r="10" spans="1:9" s="8" customFormat="1" ht="15" customHeight="1" x14ac:dyDescent="0.25">
      <c r="A10" s="23"/>
      <c r="B10" s="81" t="s">
        <v>78</v>
      </c>
      <c r="C10" s="83" t="s">
        <v>1</v>
      </c>
      <c r="D10" s="84">
        <v>2.5099999999999998</v>
      </c>
      <c r="E10" s="87"/>
      <c r="F10" s="6">
        <f t="shared" si="0"/>
        <v>0</v>
      </c>
      <c r="G10" s="6">
        <f t="shared" ref="G10:G28" si="2">H10-F10</f>
        <v>0</v>
      </c>
      <c r="H10" s="6">
        <f t="shared" si="1"/>
        <v>0</v>
      </c>
      <c r="I10" s="24"/>
    </row>
    <row r="11" spans="1:9" s="8" customFormat="1" ht="15" customHeight="1" x14ac:dyDescent="0.25">
      <c r="A11" s="23"/>
      <c r="B11" s="81" t="s">
        <v>79</v>
      </c>
      <c r="C11" s="83" t="s">
        <v>2</v>
      </c>
      <c r="D11" s="84">
        <v>5.86</v>
      </c>
      <c r="E11" s="87"/>
      <c r="F11" s="6">
        <f t="shared" si="0"/>
        <v>0</v>
      </c>
      <c r="G11" s="6">
        <f t="shared" si="2"/>
        <v>0</v>
      </c>
      <c r="H11" s="6">
        <f t="shared" si="1"/>
        <v>0</v>
      </c>
      <c r="I11" s="24"/>
    </row>
    <row r="12" spans="1:9" s="8" customFormat="1" ht="15" customHeight="1" x14ac:dyDescent="0.25">
      <c r="A12" s="23"/>
      <c r="B12" s="81" t="s">
        <v>80</v>
      </c>
      <c r="C12" s="83" t="s">
        <v>1</v>
      </c>
      <c r="D12" s="84">
        <v>0.55700000000000005</v>
      </c>
      <c r="E12" s="87"/>
      <c r="F12" s="6">
        <f t="shared" si="0"/>
        <v>0</v>
      </c>
      <c r="G12" s="6">
        <f t="shared" si="2"/>
        <v>0</v>
      </c>
      <c r="H12" s="6">
        <f t="shared" si="1"/>
        <v>0</v>
      </c>
      <c r="I12" s="24"/>
    </row>
    <row r="13" spans="1:9" s="8" customFormat="1" ht="15" customHeight="1" x14ac:dyDescent="0.25">
      <c r="A13" s="23"/>
      <c r="B13" s="82" t="s">
        <v>81</v>
      </c>
      <c r="C13" s="85" t="s">
        <v>1</v>
      </c>
      <c r="D13" s="86">
        <v>0.55700000000000005</v>
      </c>
      <c r="E13" s="87"/>
      <c r="F13" s="6">
        <f t="shared" si="0"/>
        <v>0</v>
      </c>
      <c r="G13" s="6">
        <f t="shared" si="2"/>
        <v>0</v>
      </c>
      <c r="H13" s="6">
        <f t="shared" si="1"/>
        <v>0</v>
      </c>
      <c r="I13" s="24"/>
    </row>
    <row r="14" spans="1:9" s="8" customFormat="1" ht="15" customHeight="1" x14ac:dyDescent="0.25">
      <c r="A14" s="23"/>
      <c r="B14" s="81" t="s">
        <v>82</v>
      </c>
      <c r="C14" s="83" t="s">
        <v>10</v>
      </c>
      <c r="D14" s="84">
        <v>2</v>
      </c>
      <c r="E14" s="87"/>
      <c r="F14" s="6">
        <f t="shared" si="0"/>
        <v>0</v>
      </c>
      <c r="G14" s="6">
        <f t="shared" si="2"/>
        <v>0</v>
      </c>
      <c r="H14" s="6">
        <f t="shared" si="1"/>
        <v>0</v>
      </c>
      <c r="I14" s="24"/>
    </row>
    <row r="15" spans="1:9" s="8" customFormat="1" ht="15" customHeight="1" x14ac:dyDescent="0.25">
      <c r="A15" s="23"/>
      <c r="B15" s="82" t="s">
        <v>105</v>
      </c>
      <c r="C15" s="85" t="s">
        <v>101</v>
      </c>
      <c r="D15" s="86">
        <v>2</v>
      </c>
      <c r="E15" s="87"/>
      <c r="F15" s="6">
        <f t="shared" si="0"/>
        <v>0</v>
      </c>
      <c r="G15" s="6">
        <f t="shared" si="2"/>
        <v>0</v>
      </c>
      <c r="H15" s="6">
        <f t="shared" si="1"/>
        <v>0</v>
      </c>
      <c r="I15" s="24"/>
    </row>
    <row r="16" spans="1:9" s="8" customFormat="1" ht="15" customHeight="1" x14ac:dyDescent="0.25">
      <c r="A16" s="23"/>
      <c r="B16" s="81" t="s">
        <v>106</v>
      </c>
      <c r="C16" s="83" t="s">
        <v>10</v>
      </c>
      <c r="D16" s="84">
        <v>7.28</v>
      </c>
      <c r="E16" s="87"/>
      <c r="F16" s="6">
        <f t="shared" si="0"/>
        <v>0</v>
      </c>
      <c r="G16" s="6">
        <f t="shared" si="2"/>
        <v>0</v>
      </c>
      <c r="H16" s="6">
        <f t="shared" si="1"/>
        <v>0</v>
      </c>
      <c r="I16" s="24"/>
    </row>
    <row r="17" spans="1:9" s="8" customFormat="1" ht="15" customHeight="1" x14ac:dyDescent="0.25">
      <c r="A17" s="23"/>
      <c r="B17" s="82" t="s">
        <v>107</v>
      </c>
      <c r="C17" s="85" t="s">
        <v>101</v>
      </c>
      <c r="D17" s="86">
        <v>44</v>
      </c>
      <c r="E17" s="87"/>
      <c r="F17" s="6">
        <f t="shared" si="0"/>
        <v>0</v>
      </c>
      <c r="G17" s="6">
        <f t="shared" si="2"/>
        <v>0</v>
      </c>
      <c r="H17" s="6">
        <f t="shared" si="1"/>
        <v>0</v>
      </c>
      <c r="I17" s="24"/>
    </row>
    <row r="18" spans="1:9" s="8" customFormat="1" ht="15" customHeight="1" x14ac:dyDescent="0.25">
      <c r="A18" s="23"/>
      <c r="B18" s="81" t="s">
        <v>85</v>
      </c>
      <c r="C18" s="83" t="s">
        <v>2</v>
      </c>
      <c r="D18" s="84">
        <v>4.79</v>
      </c>
      <c r="E18" s="87"/>
      <c r="F18" s="6">
        <f t="shared" si="0"/>
        <v>0</v>
      </c>
      <c r="G18" s="6">
        <f t="shared" si="2"/>
        <v>0</v>
      </c>
      <c r="H18" s="6">
        <f t="shared" si="1"/>
        <v>0</v>
      </c>
      <c r="I18" s="24"/>
    </row>
    <row r="19" spans="1:9" s="8" customFormat="1" ht="15" customHeight="1" x14ac:dyDescent="0.25">
      <c r="A19" s="23"/>
      <c r="B19" s="82" t="s">
        <v>108</v>
      </c>
      <c r="C19" s="85" t="s">
        <v>102</v>
      </c>
      <c r="D19" s="86">
        <v>1.34</v>
      </c>
      <c r="E19" s="87"/>
      <c r="F19" s="6">
        <f t="shared" si="0"/>
        <v>0</v>
      </c>
      <c r="G19" s="6">
        <f t="shared" si="2"/>
        <v>0</v>
      </c>
      <c r="H19" s="6">
        <f t="shared" si="1"/>
        <v>0</v>
      </c>
      <c r="I19" s="24"/>
    </row>
    <row r="20" spans="1:9" s="8" customFormat="1" ht="15" customHeight="1" x14ac:dyDescent="0.25">
      <c r="A20" s="23"/>
      <c r="B20" s="81" t="s">
        <v>109</v>
      </c>
      <c r="C20" s="83" t="s">
        <v>2</v>
      </c>
      <c r="D20" s="84">
        <v>4.79</v>
      </c>
      <c r="E20" s="87"/>
      <c r="F20" s="6">
        <f t="shared" si="0"/>
        <v>0</v>
      </c>
      <c r="G20" s="6">
        <f t="shared" si="2"/>
        <v>0</v>
      </c>
      <c r="H20" s="6">
        <f t="shared" si="1"/>
        <v>0</v>
      </c>
      <c r="I20" s="24"/>
    </row>
    <row r="21" spans="1:9" s="8" customFormat="1" ht="15" customHeight="1" x14ac:dyDescent="0.25">
      <c r="A21" s="23"/>
      <c r="B21" s="82" t="s">
        <v>110</v>
      </c>
      <c r="C21" s="85" t="s">
        <v>102</v>
      </c>
      <c r="D21" s="86">
        <v>0.27</v>
      </c>
      <c r="E21" s="87"/>
      <c r="F21" s="6">
        <f t="shared" si="0"/>
        <v>0</v>
      </c>
      <c r="G21" s="6">
        <f t="shared" si="2"/>
        <v>0</v>
      </c>
      <c r="H21" s="6">
        <f t="shared" si="1"/>
        <v>0</v>
      </c>
      <c r="I21" s="24"/>
    </row>
    <row r="22" spans="1:9" s="8" customFormat="1" ht="15" customHeight="1" x14ac:dyDescent="0.25">
      <c r="A22" s="23"/>
      <c r="B22" s="81" t="s">
        <v>111</v>
      </c>
      <c r="C22" s="83" t="s">
        <v>2</v>
      </c>
      <c r="D22" s="84">
        <v>4.79</v>
      </c>
      <c r="E22" s="87"/>
      <c r="F22" s="6">
        <f t="shared" si="0"/>
        <v>0</v>
      </c>
      <c r="G22" s="6">
        <f t="shared" si="2"/>
        <v>0</v>
      </c>
      <c r="H22" s="6">
        <f t="shared" si="1"/>
        <v>0</v>
      </c>
      <c r="I22" s="24"/>
    </row>
    <row r="23" spans="1:9" s="8" customFormat="1" ht="15" customHeight="1" x14ac:dyDescent="0.25">
      <c r="A23" s="23"/>
      <c r="B23" s="82" t="s">
        <v>112</v>
      </c>
      <c r="C23" s="85" t="s">
        <v>2</v>
      </c>
      <c r="D23" s="86">
        <v>4.79</v>
      </c>
      <c r="E23" s="87"/>
      <c r="F23" s="6">
        <f t="shared" si="0"/>
        <v>0</v>
      </c>
      <c r="G23" s="6">
        <f t="shared" si="2"/>
        <v>0</v>
      </c>
      <c r="H23" s="6">
        <f t="shared" si="1"/>
        <v>0</v>
      </c>
      <c r="I23" s="24"/>
    </row>
    <row r="24" spans="1:9" s="8" customFormat="1" ht="15" customHeight="1" x14ac:dyDescent="0.25">
      <c r="A24" s="23"/>
      <c r="B24" s="81" t="s">
        <v>113</v>
      </c>
      <c r="C24" s="83" t="s">
        <v>2</v>
      </c>
      <c r="D24" s="84">
        <v>3.64</v>
      </c>
      <c r="E24" s="87"/>
      <c r="F24" s="6">
        <f t="shared" si="0"/>
        <v>0</v>
      </c>
      <c r="G24" s="6">
        <f t="shared" si="2"/>
        <v>0</v>
      </c>
      <c r="H24" s="6">
        <f t="shared" si="1"/>
        <v>0</v>
      </c>
      <c r="I24" s="24"/>
    </row>
    <row r="25" spans="1:9" s="8" customFormat="1" ht="15" customHeight="1" x14ac:dyDescent="0.25">
      <c r="A25" s="23"/>
      <c r="B25" s="82" t="s">
        <v>114</v>
      </c>
      <c r="C25" s="85" t="s">
        <v>2</v>
      </c>
      <c r="D25" s="86">
        <v>3.64</v>
      </c>
      <c r="E25" s="87"/>
      <c r="F25" s="6">
        <f t="shared" si="0"/>
        <v>0</v>
      </c>
      <c r="G25" s="6">
        <f t="shared" si="2"/>
        <v>0</v>
      </c>
      <c r="H25" s="6">
        <f t="shared" si="1"/>
        <v>0</v>
      </c>
      <c r="I25" s="24"/>
    </row>
    <row r="26" spans="1:9" s="8" customFormat="1" ht="15" customHeight="1" x14ac:dyDescent="0.25">
      <c r="A26" s="23"/>
      <c r="B26" s="81" t="s">
        <v>115</v>
      </c>
      <c r="C26" s="83" t="s">
        <v>2</v>
      </c>
      <c r="D26" s="84">
        <v>9.2799999999999994</v>
      </c>
      <c r="E26" s="87"/>
      <c r="F26" s="6">
        <f t="shared" si="0"/>
        <v>0</v>
      </c>
      <c r="G26" s="6">
        <f t="shared" si="2"/>
        <v>0</v>
      </c>
      <c r="H26" s="6">
        <f t="shared" si="1"/>
        <v>0</v>
      </c>
      <c r="I26" s="24"/>
    </row>
    <row r="27" spans="1:9" s="8" customFormat="1" ht="15" customHeight="1" x14ac:dyDescent="0.25">
      <c r="A27" s="23"/>
      <c r="B27" s="81" t="s">
        <v>100</v>
      </c>
      <c r="C27" s="83" t="s">
        <v>102</v>
      </c>
      <c r="D27" s="84">
        <v>6.4020000000000001</v>
      </c>
      <c r="E27" s="87"/>
      <c r="F27" s="6">
        <f t="shared" si="0"/>
        <v>0</v>
      </c>
      <c r="G27" s="6">
        <f t="shared" si="2"/>
        <v>0</v>
      </c>
      <c r="H27" s="6">
        <f t="shared" si="1"/>
        <v>0</v>
      </c>
      <c r="I27" s="24"/>
    </row>
    <row r="28" spans="1:9" x14ac:dyDescent="0.25">
      <c r="A28" s="17"/>
      <c r="B28" s="80" t="s">
        <v>120</v>
      </c>
      <c r="C28" s="88"/>
      <c r="D28" s="89"/>
      <c r="E28" s="90"/>
      <c r="F28" s="55">
        <f>SUM(F8:F27)</f>
        <v>0</v>
      </c>
      <c r="G28" s="55">
        <f t="shared" si="2"/>
        <v>0</v>
      </c>
      <c r="H28" s="55">
        <f>SUM(H8:H27)</f>
        <v>0</v>
      </c>
      <c r="I28" s="31"/>
    </row>
    <row r="29" spans="1:9" s="12" customFormat="1" ht="18" customHeight="1" x14ac:dyDescent="0.25">
      <c r="A29" s="56"/>
      <c r="B29" s="47"/>
      <c r="C29" s="48"/>
      <c r="D29" s="49"/>
      <c r="E29" s="50"/>
      <c r="F29" s="51"/>
      <c r="G29" s="51"/>
      <c r="H29" s="51"/>
      <c r="I29" s="57"/>
    </row>
    <row r="30" spans="1:9" x14ac:dyDescent="0.25">
      <c r="A30" s="23"/>
      <c r="B30" s="58"/>
      <c r="C30" s="59"/>
      <c r="D30" s="60"/>
      <c r="E30" s="61"/>
      <c r="F30" s="62"/>
      <c r="G30" s="62"/>
      <c r="H30" s="62"/>
      <c r="I30" s="31"/>
    </row>
    <row r="31" spans="1:9" x14ac:dyDescent="0.25">
      <c r="A31" s="23"/>
      <c r="B31" s="63"/>
      <c r="C31" s="64"/>
      <c r="D31" s="65"/>
      <c r="E31" s="66"/>
      <c r="F31" s="23"/>
      <c r="G31" s="67"/>
      <c r="H31" s="67"/>
      <c r="I31" s="31"/>
    </row>
    <row r="32" spans="1:9" ht="14.25" customHeight="1" x14ac:dyDescent="0.25">
      <c r="A32" s="23"/>
      <c r="B32" s="63"/>
      <c r="C32" s="64"/>
      <c r="D32" s="65"/>
      <c r="E32" s="66"/>
      <c r="F32" s="23"/>
      <c r="G32" s="67"/>
      <c r="H32" s="67"/>
      <c r="I32" s="31"/>
    </row>
    <row r="33" spans="1:9" x14ac:dyDescent="0.25">
      <c r="A33" s="23"/>
      <c r="B33" s="63"/>
      <c r="C33" s="64"/>
      <c r="D33" s="65"/>
      <c r="E33" s="66"/>
      <c r="F33" s="23"/>
      <c r="G33" s="67"/>
      <c r="H33" s="67"/>
      <c r="I33" s="31"/>
    </row>
    <row r="34" spans="1:9" ht="14.25" customHeight="1" x14ac:dyDescent="0.25">
      <c r="A34" s="23"/>
      <c r="B34" s="63"/>
      <c r="C34" s="64"/>
      <c r="D34" s="65"/>
      <c r="E34" s="66"/>
      <c r="F34" s="23"/>
      <c r="G34" s="67"/>
      <c r="H34" s="67"/>
      <c r="I34" s="31"/>
    </row>
    <row r="35" spans="1:9" x14ac:dyDescent="0.25">
      <c r="A35" s="23"/>
      <c r="B35" s="63"/>
      <c r="C35" s="64"/>
      <c r="D35" s="65"/>
      <c r="E35" s="66"/>
      <c r="F35" s="23"/>
      <c r="G35" s="67"/>
      <c r="H35" s="67"/>
      <c r="I35" s="31"/>
    </row>
    <row r="36" spans="1:9" x14ac:dyDescent="0.25">
      <c r="A36" s="23"/>
      <c r="B36" s="63"/>
      <c r="C36" s="64"/>
      <c r="D36" s="65"/>
      <c r="E36" s="66"/>
      <c r="F36" s="23"/>
      <c r="G36" s="67"/>
      <c r="H36" s="67"/>
      <c r="I36" s="31"/>
    </row>
    <row r="37" spans="1:9" ht="19.5" customHeight="1" x14ac:dyDescent="0.25">
      <c r="A37" s="23"/>
      <c r="B37" s="68"/>
      <c r="C37" s="48"/>
      <c r="D37" s="49"/>
      <c r="E37" s="69"/>
      <c r="F37" s="23"/>
      <c r="G37" s="67"/>
      <c r="H37" s="67"/>
      <c r="I37" s="31"/>
    </row>
    <row r="38" spans="1:9" s="9" customFormat="1" ht="17.25" customHeight="1" x14ac:dyDescent="0.25">
      <c r="A38" s="50"/>
      <c r="B38" s="47"/>
      <c r="C38" s="48"/>
      <c r="D38" s="49"/>
      <c r="E38" s="50"/>
      <c r="F38" s="51"/>
      <c r="G38" s="51"/>
      <c r="H38" s="51"/>
      <c r="I38" s="70"/>
    </row>
    <row r="39" spans="1:9" x14ac:dyDescent="0.25">
      <c r="A39" s="23"/>
      <c r="B39" s="63"/>
      <c r="C39" s="64"/>
      <c r="D39" s="65"/>
      <c r="E39" s="23"/>
      <c r="F39" s="71"/>
      <c r="G39" s="23"/>
      <c r="H39" s="71"/>
      <c r="I39" s="21"/>
    </row>
    <row r="40" spans="1:9" x14ac:dyDescent="0.25">
      <c r="A40" s="23"/>
      <c r="B40" s="63"/>
      <c r="C40" s="64"/>
      <c r="D40" s="65"/>
      <c r="E40" s="23"/>
      <c r="F40" s="72"/>
      <c r="G40" s="23"/>
      <c r="H40" s="23"/>
      <c r="I40" s="21"/>
    </row>
    <row r="41" spans="1:9" s="9" customFormat="1" ht="17.25" customHeight="1" x14ac:dyDescent="0.25">
      <c r="A41" s="50"/>
      <c r="B41" s="47"/>
      <c r="C41" s="48"/>
      <c r="D41" s="49"/>
      <c r="E41" s="50"/>
      <c r="F41" s="51"/>
      <c r="G41" s="51"/>
      <c r="H41" s="51"/>
      <c r="I41" s="70"/>
    </row>
    <row r="42" spans="1:9" x14ac:dyDescent="0.25">
      <c r="A42" s="23"/>
      <c r="B42" s="63"/>
      <c r="C42" s="64"/>
      <c r="D42" s="65"/>
      <c r="E42" s="23"/>
      <c r="F42" s="23"/>
      <c r="G42" s="23"/>
      <c r="H42" s="23"/>
      <c r="I42" s="21"/>
    </row>
    <row r="43" spans="1:9" x14ac:dyDescent="0.25">
      <c r="A43" s="23"/>
      <c r="B43" s="63"/>
      <c r="C43" s="64"/>
      <c r="D43" s="65"/>
      <c r="E43" s="23"/>
      <c r="F43" s="23"/>
      <c r="G43" s="63"/>
      <c r="H43" s="66"/>
      <c r="I43" s="21"/>
    </row>
    <row r="44" spans="1:9" x14ac:dyDescent="0.25">
      <c r="A44" s="3"/>
      <c r="B44" s="13"/>
      <c r="C44" s="14"/>
      <c r="D44" s="15"/>
      <c r="E44" s="3"/>
      <c r="F44" s="3"/>
      <c r="G44" s="13"/>
      <c r="H44" s="16"/>
    </row>
    <row r="45" spans="1:9" x14ac:dyDescent="0.25">
      <c r="G45" s="2"/>
      <c r="H45" s="4"/>
    </row>
    <row r="46" spans="1:9" x14ac:dyDescent="0.25">
      <c r="G46" s="2"/>
      <c r="H46" s="4"/>
    </row>
    <row r="47" spans="1:9" x14ac:dyDescent="0.25">
      <c r="G47" s="2"/>
      <c r="H47" s="4"/>
    </row>
    <row r="48" spans="1:9" x14ac:dyDescent="0.25">
      <c r="G48" s="2"/>
      <c r="H48" s="4"/>
    </row>
    <row r="49" spans="7:8" ht="54.75" customHeight="1" x14ac:dyDescent="0.25">
      <c r="G49" s="5"/>
      <c r="H49" s="4"/>
    </row>
  </sheetData>
  <mergeCells count="9">
    <mergeCell ref="B2:H2"/>
    <mergeCell ref="B4:H4"/>
    <mergeCell ref="B6:B7"/>
    <mergeCell ref="C6:C7"/>
    <mergeCell ref="D6:D7"/>
    <mergeCell ref="E6:E7"/>
    <mergeCell ref="F6:F7"/>
    <mergeCell ref="G6:G7"/>
    <mergeCell ref="H6:H7"/>
  </mergeCells>
  <pageMargins left="0.39370078740157483" right="0.51181102362204722" top="0.78740157480314965" bottom="0.78740157480314965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C9B83-9AAA-4887-99E3-7976F8616643}">
  <sheetPr>
    <pageSetUpPr fitToPage="1"/>
  </sheetPr>
  <dimension ref="A1:I55"/>
  <sheetViews>
    <sheetView workbookViewId="0">
      <pane ySplit="7" topLeftCell="A23" activePane="bottomLeft" state="frozen"/>
      <selection pane="bottomLeft" activeCell="B40" sqref="B40"/>
    </sheetView>
  </sheetViews>
  <sheetFormatPr defaultRowHeight="15" x14ac:dyDescent="0.25"/>
  <cols>
    <col min="1" max="1" width="4.42578125" style="1" bestFit="1" customWidth="1"/>
    <col min="2" max="2" width="88.42578125" style="2" customWidth="1"/>
    <col min="3" max="3" width="6.140625" style="10" customWidth="1"/>
    <col min="4" max="4" width="10.7109375" style="7" customWidth="1"/>
    <col min="5" max="5" width="7.7109375" style="1" customWidth="1"/>
    <col min="6" max="6" width="8.28515625" style="1" customWidth="1"/>
    <col min="7" max="7" width="8.5703125" style="1" customWidth="1"/>
    <col min="8" max="8" width="10.7109375" style="1" customWidth="1"/>
    <col min="9" max="9" width="11.5703125" customWidth="1"/>
    <col min="10" max="10" width="10" bestFit="1" customWidth="1"/>
  </cols>
  <sheetData>
    <row r="1" spans="1:9" ht="20.25" x14ac:dyDescent="0.3">
      <c r="A1" s="73" t="s">
        <v>69</v>
      </c>
      <c r="B1" s="18"/>
      <c r="C1" s="19"/>
      <c r="D1" s="20"/>
      <c r="E1" s="17"/>
      <c r="F1" s="17"/>
      <c r="G1" s="17"/>
      <c r="H1" s="17"/>
      <c r="I1" s="21"/>
    </row>
    <row r="2" spans="1:9" ht="20.25" x14ac:dyDescent="0.25">
      <c r="A2" s="17"/>
      <c r="B2" s="145" t="s">
        <v>70</v>
      </c>
      <c r="C2" s="145"/>
      <c r="D2" s="145"/>
      <c r="E2" s="145"/>
      <c r="F2" s="145"/>
      <c r="G2" s="145"/>
      <c r="H2" s="145"/>
      <c r="I2" s="21"/>
    </row>
    <row r="3" spans="1:9" ht="6" customHeight="1" x14ac:dyDescent="0.25">
      <c r="A3" s="17"/>
      <c r="B3" s="74"/>
      <c r="C3" s="74"/>
      <c r="D3" s="74"/>
      <c r="E3" s="74"/>
      <c r="F3" s="74"/>
      <c r="G3" s="74"/>
      <c r="H3" s="74"/>
      <c r="I3" s="21"/>
    </row>
    <row r="4" spans="1:9" ht="20.25" x14ac:dyDescent="0.25">
      <c r="A4" s="17"/>
      <c r="B4" s="145" t="s">
        <v>72</v>
      </c>
      <c r="C4" s="145"/>
      <c r="D4" s="145"/>
      <c r="E4" s="145"/>
      <c r="F4" s="145"/>
      <c r="G4" s="145"/>
      <c r="H4" s="145"/>
      <c r="I4" s="21"/>
    </row>
    <row r="5" spans="1:9" ht="22.5" customHeight="1" x14ac:dyDescent="0.25">
      <c r="A5" s="17"/>
      <c r="B5" s="91" t="s">
        <v>139</v>
      </c>
      <c r="C5" s="74"/>
      <c r="D5" s="74"/>
      <c r="E5" s="74"/>
      <c r="F5" s="74"/>
      <c r="G5" s="74"/>
      <c r="H5" s="74"/>
      <c r="I5" s="21"/>
    </row>
    <row r="6" spans="1:9" x14ac:dyDescent="0.25">
      <c r="A6" s="17"/>
      <c r="B6" s="146"/>
      <c r="C6" s="149" t="s">
        <v>0</v>
      </c>
      <c r="D6" s="149" t="s">
        <v>103</v>
      </c>
      <c r="E6" s="137" t="s">
        <v>5</v>
      </c>
      <c r="F6" s="137" t="s">
        <v>6</v>
      </c>
      <c r="G6" s="138" t="s">
        <v>14</v>
      </c>
      <c r="H6" s="139" t="s">
        <v>66</v>
      </c>
      <c r="I6" s="21"/>
    </row>
    <row r="7" spans="1:9" s="8" customFormat="1" ht="15" customHeight="1" x14ac:dyDescent="0.25">
      <c r="A7" s="23"/>
      <c r="B7" s="146"/>
      <c r="C7" s="149"/>
      <c r="D7" s="149"/>
      <c r="E7" s="137"/>
      <c r="F7" s="137"/>
      <c r="G7" s="138"/>
      <c r="H7" s="139"/>
      <c r="I7" s="24"/>
    </row>
    <row r="8" spans="1:9" s="8" customFormat="1" ht="15" customHeight="1" x14ac:dyDescent="0.25">
      <c r="A8" s="23"/>
      <c r="B8" s="75" t="s">
        <v>76</v>
      </c>
      <c r="C8" s="75" t="s">
        <v>1</v>
      </c>
      <c r="D8" s="76">
        <v>7.0000000000000007E-2</v>
      </c>
      <c r="E8" s="87"/>
      <c r="F8" s="6">
        <f>D8*E8</f>
        <v>0</v>
      </c>
      <c r="G8" s="6">
        <f>H8-F8</f>
        <v>0</v>
      </c>
      <c r="H8" s="6">
        <f>F8*1.21</f>
        <v>0</v>
      </c>
      <c r="I8" s="24"/>
    </row>
    <row r="9" spans="1:9" s="8" customFormat="1" ht="15" customHeight="1" x14ac:dyDescent="0.25">
      <c r="A9" s="23"/>
      <c r="B9" s="75" t="s">
        <v>116</v>
      </c>
      <c r="C9" s="75" t="s">
        <v>1</v>
      </c>
      <c r="D9" s="76">
        <v>0.56000000000000005</v>
      </c>
      <c r="E9" s="87"/>
      <c r="F9" s="6">
        <f t="shared" ref="F9:F27" si="0">D9*E9</f>
        <v>0</v>
      </c>
      <c r="G9" s="6">
        <f>H9-F9</f>
        <v>0</v>
      </c>
      <c r="H9" s="6">
        <f t="shared" ref="H9:H27" si="1">F9*1.21</f>
        <v>0</v>
      </c>
      <c r="I9" s="24"/>
    </row>
    <row r="10" spans="1:9" s="8" customFormat="1" ht="15" customHeight="1" x14ac:dyDescent="0.25">
      <c r="A10" s="23"/>
      <c r="B10" s="75" t="s">
        <v>78</v>
      </c>
      <c r="C10" s="75" t="s">
        <v>1</v>
      </c>
      <c r="D10" s="76">
        <v>0.63500000000000001</v>
      </c>
      <c r="E10" s="87"/>
      <c r="F10" s="6">
        <f t="shared" si="0"/>
        <v>0</v>
      </c>
      <c r="G10" s="6">
        <f t="shared" ref="G10:G28" si="2">H10-F10</f>
        <v>0</v>
      </c>
      <c r="H10" s="6">
        <f t="shared" si="1"/>
        <v>0</v>
      </c>
      <c r="I10" s="24"/>
    </row>
    <row r="11" spans="1:9" s="8" customFormat="1" ht="15" customHeight="1" x14ac:dyDescent="0.25">
      <c r="A11" s="23"/>
      <c r="B11" s="75" t="s">
        <v>117</v>
      </c>
      <c r="C11" s="75" t="s">
        <v>1</v>
      </c>
      <c r="D11" s="76">
        <v>0.56000000000000005</v>
      </c>
      <c r="E11" s="87"/>
      <c r="F11" s="6">
        <f t="shared" si="0"/>
        <v>0</v>
      </c>
      <c r="G11" s="6">
        <f t="shared" si="2"/>
        <v>0</v>
      </c>
      <c r="H11" s="6">
        <f t="shared" si="1"/>
        <v>0</v>
      </c>
      <c r="I11" s="24"/>
    </row>
    <row r="12" spans="1:9" s="8" customFormat="1" ht="15" customHeight="1" x14ac:dyDescent="0.25">
      <c r="A12" s="23"/>
      <c r="B12" s="78" t="s">
        <v>81</v>
      </c>
      <c r="C12" s="78" t="s">
        <v>1</v>
      </c>
      <c r="D12" s="79">
        <v>0.56000000000000005</v>
      </c>
      <c r="E12" s="87"/>
      <c r="F12" s="6">
        <f t="shared" si="0"/>
        <v>0</v>
      </c>
      <c r="G12" s="6">
        <f t="shared" si="2"/>
        <v>0</v>
      </c>
      <c r="H12" s="6">
        <f t="shared" si="1"/>
        <v>0</v>
      </c>
      <c r="I12" s="24"/>
    </row>
    <row r="13" spans="1:9" s="8" customFormat="1" ht="15" customHeight="1" x14ac:dyDescent="0.25">
      <c r="A13" s="23"/>
      <c r="B13" s="75" t="s">
        <v>118</v>
      </c>
      <c r="C13" s="75" t="s">
        <v>101</v>
      </c>
      <c r="D13" s="76">
        <v>5</v>
      </c>
      <c r="E13" s="87"/>
      <c r="F13" s="6">
        <f t="shared" si="0"/>
        <v>0</v>
      </c>
      <c r="G13" s="6">
        <f t="shared" si="2"/>
        <v>0</v>
      </c>
      <c r="H13" s="6">
        <f t="shared" si="1"/>
        <v>0</v>
      </c>
      <c r="I13" s="24"/>
    </row>
    <row r="14" spans="1:9" s="8" customFormat="1" ht="15" customHeight="1" x14ac:dyDescent="0.25">
      <c r="A14" s="23"/>
      <c r="B14" s="78" t="s">
        <v>146</v>
      </c>
      <c r="C14" s="78" t="s">
        <v>101</v>
      </c>
      <c r="D14" s="79">
        <v>5</v>
      </c>
      <c r="E14" s="87"/>
      <c r="F14" s="122">
        <f t="shared" si="0"/>
        <v>0</v>
      </c>
      <c r="G14" s="122">
        <f t="shared" si="2"/>
        <v>0</v>
      </c>
      <c r="H14" s="122">
        <f t="shared" si="1"/>
        <v>0</v>
      </c>
      <c r="I14" s="24"/>
    </row>
    <row r="15" spans="1:9" s="8" customFormat="1" ht="15" customHeight="1" x14ac:dyDescent="0.25">
      <c r="A15" s="23"/>
      <c r="B15" s="75" t="s">
        <v>119</v>
      </c>
      <c r="C15" s="75" t="s">
        <v>1</v>
      </c>
      <c r="D15" s="76">
        <v>7.0000000000000007E-2</v>
      </c>
      <c r="E15" s="87"/>
      <c r="F15" s="6">
        <f t="shared" si="0"/>
        <v>0</v>
      </c>
      <c r="G15" s="6">
        <f t="shared" si="2"/>
        <v>0</v>
      </c>
      <c r="H15" s="6">
        <f t="shared" si="1"/>
        <v>0</v>
      </c>
      <c r="I15" s="24"/>
    </row>
    <row r="16" spans="1:9" s="8" customFormat="1" ht="15" customHeight="1" x14ac:dyDescent="0.25">
      <c r="A16" s="23"/>
      <c r="B16" s="78" t="s">
        <v>93</v>
      </c>
      <c r="C16" s="78" t="s">
        <v>102</v>
      </c>
      <c r="D16" s="79">
        <v>9.8000000000000004E-2</v>
      </c>
      <c r="E16" s="87"/>
      <c r="F16" s="6">
        <f t="shared" si="0"/>
        <v>0</v>
      </c>
      <c r="G16" s="6">
        <f t="shared" si="2"/>
        <v>0</v>
      </c>
      <c r="H16" s="6">
        <f t="shared" si="1"/>
        <v>0</v>
      </c>
      <c r="I16" s="24"/>
    </row>
    <row r="17" spans="1:9" s="8" customFormat="1" ht="15" customHeight="1" x14ac:dyDescent="0.25">
      <c r="A17" s="23"/>
      <c r="B17" s="75" t="s">
        <v>115</v>
      </c>
      <c r="C17" s="75" t="s">
        <v>2</v>
      </c>
      <c r="D17" s="76">
        <v>5</v>
      </c>
      <c r="E17" s="87"/>
      <c r="F17" s="6">
        <f t="shared" si="0"/>
        <v>0</v>
      </c>
      <c r="G17" s="6">
        <f t="shared" si="2"/>
        <v>0</v>
      </c>
      <c r="H17" s="6">
        <f t="shared" si="1"/>
        <v>0</v>
      </c>
      <c r="I17" s="24"/>
    </row>
    <row r="18" spans="1:9" s="8" customFormat="1" ht="15" customHeight="1" x14ac:dyDescent="0.25">
      <c r="A18" s="23"/>
      <c r="B18" s="75" t="s">
        <v>100</v>
      </c>
      <c r="C18" s="75" t="s">
        <v>102</v>
      </c>
      <c r="D18" s="76">
        <v>2.46</v>
      </c>
      <c r="E18" s="87"/>
      <c r="F18" s="6">
        <f t="shared" si="0"/>
        <v>0</v>
      </c>
      <c r="G18" s="6">
        <f t="shared" si="2"/>
        <v>0</v>
      </c>
      <c r="H18" s="6">
        <f t="shared" si="1"/>
        <v>0</v>
      </c>
      <c r="I18" s="24"/>
    </row>
    <row r="19" spans="1:9" s="8" customFormat="1" ht="15" customHeight="1" x14ac:dyDescent="0.25">
      <c r="A19" s="23"/>
      <c r="B19" s="80" t="s">
        <v>121</v>
      </c>
      <c r="C19" s="88"/>
      <c r="D19" s="89"/>
      <c r="E19" s="90"/>
      <c r="F19" s="55">
        <f>SUM(F8:F18)</f>
        <v>0</v>
      </c>
      <c r="G19" s="55">
        <f t="shared" ref="G19" si="3">H19-F19</f>
        <v>0</v>
      </c>
      <c r="H19" s="55">
        <f>SUM(H8:H18)</f>
        <v>0</v>
      </c>
      <c r="I19" s="24"/>
    </row>
    <row r="20" spans="1:9" ht="27" customHeight="1" x14ac:dyDescent="0.25">
      <c r="A20" s="17"/>
      <c r="B20" s="91" t="s">
        <v>140</v>
      </c>
      <c r="C20" s="74"/>
      <c r="D20" s="74"/>
      <c r="E20" s="74"/>
      <c r="F20" s="74"/>
      <c r="G20" s="74"/>
      <c r="H20" s="74"/>
      <c r="I20" s="21"/>
    </row>
    <row r="21" spans="1:9" s="8" customFormat="1" ht="30" customHeight="1" x14ac:dyDescent="0.25">
      <c r="A21" s="23"/>
      <c r="B21" s="75" t="s">
        <v>123</v>
      </c>
      <c r="C21" s="75" t="s">
        <v>1</v>
      </c>
      <c r="D21" s="76">
        <v>0.45</v>
      </c>
      <c r="E21" s="87"/>
      <c r="F21" s="6">
        <f t="shared" si="0"/>
        <v>0</v>
      </c>
      <c r="G21" s="6">
        <f t="shared" si="2"/>
        <v>0</v>
      </c>
      <c r="H21" s="6">
        <f t="shared" si="1"/>
        <v>0</v>
      </c>
      <c r="I21" s="24"/>
    </row>
    <row r="22" spans="1:9" s="8" customFormat="1" ht="15" customHeight="1" x14ac:dyDescent="0.25">
      <c r="A22" s="23"/>
      <c r="B22" s="75" t="s">
        <v>78</v>
      </c>
      <c r="C22" s="75" t="s">
        <v>1</v>
      </c>
      <c r="D22" s="76">
        <v>0.45</v>
      </c>
      <c r="E22" s="87"/>
      <c r="F22" s="6">
        <f t="shared" si="0"/>
        <v>0</v>
      </c>
      <c r="G22" s="6">
        <f t="shared" si="2"/>
        <v>0</v>
      </c>
      <c r="H22" s="6">
        <f t="shared" si="1"/>
        <v>0</v>
      </c>
      <c r="I22" s="24"/>
    </row>
    <row r="23" spans="1:9" s="8" customFormat="1" ht="15" customHeight="1" x14ac:dyDescent="0.25">
      <c r="A23" s="23"/>
      <c r="B23" s="75" t="s">
        <v>87</v>
      </c>
      <c r="C23" s="75" t="s">
        <v>2</v>
      </c>
      <c r="D23" s="76">
        <v>3</v>
      </c>
      <c r="E23" s="87"/>
      <c r="F23" s="6">
        <f t="shared" si="0"/>
        <v>0</v>
      </c>
      <c r="G23" s="6">
        <f t="shared" si="2"/>
        <v>0</v>
      </c>
      <c r="H23" s="6">
        <f t="shared" si="1"/>
        <v>0</v>
      </c>
      <c r="I23" s="24"/>
    </row>
    <row r="24" spans="1:9" s="8" customFormat="1" ht="15" customHeight="1" x14ac:dyDescent="0.25">
      <c r="A24" s="23"/>
      <c r="B24" s="78" t="s">
        <v>124</v>
      </c>
      <c r="C24" s="78" t="s">
        <v>2</v>
      </c>
      <c r="D24" s="79">
        <v>3</v>
      </c>
      <c r="E24" s="87"/>
      <c r="F24" s="6">
        <f t="shared" si="0"/>
        <v>0</v>
      </c>
      <c r="G24" s="6">
        <f t="shared" si="2"/>
        <v>0</v>
      </c>
      <c r="H24" s="6">
        <f t="shared" si="1"/>
        <v>0</v>
      </c>
      <c r="I24" s="24"/>
    </row>
    <row r="25" spans="1:9" s="8" customFormat="1" ht="15" customHeight="1" x14ac:dyDescent="0.25">
      <c r="A25" s="23"/>
      <c r="B25" s="75" t="s">
        <v>125</v>
      </c>
      <c r="C25" s="75" t="s">
        <v>2</v>
      </c>
      <c r="D25" s="76">
        <v>3</v>
      </c>
      <c r="E25" s="87"/>
      <c r="F25" s="6">
        <f t="shared" si="0"/>
        <v>0</v>
      </c>
      <c r="G25" s="6">
        <f t="shared" si="2"/>
        <v>0</v>
      </c>
      <c r="H25" s="6">
        <f t="shared" si="1"/>
        <v>0</v>
      </c>
      <c r="I25" s="24"/>
    </row>
    <row r="26" spans="1:9" s="8" customFormat="1" ht="15" customHeight="1" x14ac:dyDescent="0.25">
      <c r="A26" s="23"/>
      <c r="B26" s="78" t="s">
        <v>93</v>
      </c>
      <c r="C26" s="78" t="s">
        <v>102</v>
      </c>
      <c r="D26" s="79">
        <v>0.42</v>
      </c>
      <c r="E26" s="87"/>
      <c r="F26" s="6">
        <f t="shared" si="0"/>
        <v>0</v>
      </c>
      <c r="G26" s="6">
        <f t="shared" si="2"/>
        <v>0</v>
      </c>
      <c r="H26" s="6">
        <f t="shared" si="1"/>
        <v>0</v>
      </c>
      <c r="I26" s="24"/>
    </row>
    <row r="27" spans="1:9" s="8" customFormat="1" ht="15" customHeight="1" x14ac:dyDescent="0.25">
      <c r="A27" s="23"/>
      <c r="B27" s="75" t="s">
        <v>100</v>
      </c>
      <c r="C27" s="75" t="s">
        <v>102</v>
      </c>
      <c r="D27" s="76">
        <v>0.871</v>
      </c>
      <c r="E27" s="87"/>
      <c r="F27" s="6">
        <f t="shared" si="0"/>
        <v>0</v>
      </c>
      <c r="G27" s="6">
        <f t="shared" si="2"/>
        <v>0</v>
      </c>
      <c r="H27" s="6">
        <f t="shared" si="1"/>
        <v>0</v>
      </c>
      <c r="I27" s="24"/>
    </row>
    <row r="28" spans="1:9" x14ac:dyDescent="0.25">
      <c r="A28" s="17"/>
      <c r="B28" s="80" t="s">
        <v>122</v>
      </c>
      <c r="C28" s="88"/>
      <c r="D28" s="89"/>
      <c r="E28" s="90"/>
      <c r="F28" s="55">
        <f>SUM(F21:F27)</f>
        <v>0</v>
      </c>
      <c r="G28" s="55">
        <f t="shared" si="2"/>
        <v>0</v>
      </c>
      <c r="H28" s="55">
        <f>SUM(H21:H27)</f>
        <v>0</v>
      </c>
      <c r="I28" s="31"/>
    </row>
    <row r="29" spans="1:9" s="12" customFormat="1" ht="18" customHeight="1" x14ac:dyDescent="0.25">
      <c r="A29" s="56"/>
      <c r="B29" s="47"/>
      <c r="C29" s="48"/>
      <c r="D29" s="49"/>
      <c r="E29" s="50"/>
      <c r="F29" s="51"/>
      <c r="G29" s="51"/>
      <c r="H29" s="51"/>
      <c r="I29" s="57"/>
    </row>
    <row r="30" spans="1:9" x14ac:dyDescent="0.25">
      <c r="A30" s="23"/>
      <c r="B30" s="58" t="s">
        <v>149</v>
      </c>
      <c r="C30" s="59"/>
      <c r="D30" s="60"/>
      <c r="E30" s="61"/>
      <c r="F30" s="62"/>
      <c r="G30" s="62"/>
      <c r="H30" s="62"/>
      <c r="I30" s="31"/>
    </row>
    <row r="31" spans="1:9" s="8" customFormat="1" ht="15" customHeight="1" x14ac:dyDescent="0.25">
      <c r="A31" s="23"/>
      <c r="B31" s="85" t="s">
        <v>150</v>
      </c>
      <c r="C31" s="85" t="s">
        <v>3</v>
      </c>
      <c r="D31" s="86">
        <v>2</v>
      </c>
      <c r="E31" s="123"/>
      <c r="F31" s="124">
        <f t="shared" ref="F31:F32" si="4">D31*E31</f>
        <v>0</v>
      </c>
      <c r="G31" s="124">
        <f t="shared" ref="G31:G36" si="5">H31-F31</f>
        <v>0</v>
      </c>
      <c r="H31" s="124">
        <f t="shared" ref="H31:H32" si="6">F31*1.21</f>
        <v>0</v>
      </c>
      <c r="I31" s="24"/>
    </row>
    <row r="32" spans="1:9" s="8" customFormat="1" ht="15" customHeight="1" x14ac:dyDescent="0.25">
      <c r="A32" s="23"/>
      <c r="B32" s="85" t="s">
        <v>147</v>
      </c>
      <c r="C32" s="85" t="s">
        <v>3</v>
      </c>
      <c r="D32" s="86">
        <v>6</v>
      </c>
      <c r="E32" s="123"/>
      <c r="F32" s="125">
        <f t="shared" si="4"/>
        <v>0</v>
      </c>
      <c r="G32" s="125">
        <f t="shared" si="5"/>
        <v>0</v>
      </c>
      <c r="H32" s="124">
        <f t="shared" si="6"/>
        <v>0</v>
      </c>
      <c r="I32" s="24"/>
    </row>
    <row r="33" spans="1:9" s="8" customFormat="1" ht="15" customHeight="1" x14ac:dyDescent="0.25">
      <c r="A33" s="23"/>
      <c r="B33" s="85" t="s">
        <v>151</v>
      </c>
      <c r="C33" s="85" t="s">
        <v>3</v>
      </c>
      <c r="D33" s="86">
        <v>4</v>
      </c>
      <c r="E33" s="123"/>
      <c r="F33" s="124">
        <f t="shared" ref="F33:F35" si="7">D33*E33</f>
        <v>0</v>
      </c>
      <c r="G33" s="124">
        <f t="shared" ref="G33:G35" si="8">H33-F33</f>
        <v>0</v>
      </c>
      <c r="H33" s="124">
        <f t="shared" ref="H33:H35" si="9">F33*1.21</f>
        <v>0</v>
      </c>
      <c r="I33" s="24"/>
    </row>
    <row r="34" spans="1:9" s="8" customFormat="1" ht="15" customHeight="1" x14ac:dyDescent="0.25">
      <c r="A34" s="23"/>
      <c r="B34" s="85" t="s">
        <v>148</v>
      </c>
      <c r="C34" s="85" t="s">
        <v>3</v>
      </c>
      <c r="D34" s="86">
        <v>3</v>
      </c>
      <c r="E34" s="123"/>
      <c r="F34" s="124">
        <f t="shared" si="7"/>
        <v>0</v>
      </c>
      <c r="G34" s="124">
        <f t="shared" si="8"/>
        <v>0</v>
      </c>
      <c r="H34" s="124">
        <f t="shared" si="9"/>
        <v>0</v>
      </c>
      <c r="I34" s="24"/>
    </row>
    <row r="35" spans="1:9" s="8" customFormat="1" ht="15" customHeight="1" x14ac:dyDescent="0.25">
      <c r="B35" s="126" t="s">
        <v>152</v>
      </c>
      <c r="C35" s="85" t="s">
        <v>3</v>
      </c>
      <c r="D35" s="86">
        <v>2</v>
      </c>
      <c r="E35" s="123"/>
      <c r="F35" s="124">
        <f t="shared" si="7"/>
        <v>0</v>
      </c>
      <c r="G35" s="124">
        <f t="shared" si="8"/>
        <v>0</v>
      </c>
      <c r="H35" s="124">
        <f t="shared" si="9"/>
        <v>0</v>
      </c>
      <c r="I35" s="24"/>
    </row>
    <row r="36" spans="1:9" ht="14.25" customHeight="1" x14ac:dyDescent="0.25">
      <c r="A36" s="23"/>
      <c r="B36" s="80" t="s">
        <v>153</v>
      </c>
      <c r="C36" s="88"/>
      <c r="D36" s="89"/>
      <c r="E36" s="90"/>
      <c r="F36" s="55">
        <f>SUM(F26:F32)</f>
        <v>0</v>
      </c>
      <c r="G36" s="55">
        <f t="shared" si="5"/>
        <v>0</v>
      </c>
      <c r="H36" s="55">
        <f>SUM(H26:H32)</f>
        <v>0</v>
      </c>
      <c r="I36" s="31"/>
    </row>
    <row r="37" spans="1:9" x14ac:dyDescent="0.25">
      <c r="A37" s="23"/>
      <c r="B37" s="63"/>
      <c r="C37" s="64"/>
      <c r="D37" s="65"/>
      <c r="E37" s="66"/>
      <c r="F37" s="23"/>
      <c r="G37" s="67"/>
      <c r="H37" s="67"/>
      <c r="I37" s="31"/>
    </row>
    <row r="38" spans="1:9" ht="14.25" customHeight="1" x14ac:dyDescent="0.25">
      <c r="A38" s="23"/>
      <c r="B38" s="58"/>
      <c r="C38" s="59"/>
      <c r="D38" s="60"/>
      <c r="E38" s="61"/>
      <c r="F38" s="62"/>
      <c r="G38" s="62"/>
      <c r="H38" s="62"/>
      <c r="I38" s="31"/>
    </row>
    <row r="39" spans="1:9" x14ac:dyDescent="0.25">
      <c r="A39" s="23"/>
      <c r="B39" s="127"/>
      <c r="C39" s="127"/>
      <c r="D39" s="128"/>
      <c r="E39" s="129"/>
      <c r="F39" s="67"/>
      <c r="G39" s="67"/>
      <c r="H39" s="67"/>
      <c r="I39" s="31"/>
    </row>
    <row r="40" spans="1:9" x14ac:dyDescent="0.25">
      <c r="A40" s="23"/>
      <c r="B40" s="130"/>
      <c r="C40" s="130"/>
      <c r="D40" s="131"/>
      <c r="E40" s="129"/>
      <c r="F40" s="67"/>
      <c r="G40" s="67"/>
      <c r="H40" s="67"/>
      <c r="I40" s="31"/>
    </row>
    <row r="41" spans="1:9" x14ac:dyDescent="0.25">
      <c r="A41" s="23"/>
      <c r="B41" s="127"/>
      <c r="C41" s="127"/>
      <c r="D41" s="128"/>
      <c r="E41" s="129"/>
      <c r="F41" s="67"/>
      <c r="G41" s="67"/>
      <c r="H41" s="67"/>
      <c r="I41" s="31"/>
    </row>
    <row r="42" spans="1:9" x14ac:dyDescent="0.25">
      <c r="A42" s="23"/>
      <c r="B42" s="130"/>
      <c r="C42" s="130"/>
      <c r="D42" s="131"/>
      <c r="E42" s="129"/>
      <c r="F42" s="132"/>
      <c r="G42" s="132"/>
      <c r="H42" s="67"/>
      <c r="I42" s="31"/>
    </row>
    <row r="43" spans="1:9" ht="19.5" customHeight="1" x14ac:dyDescent="0.25">
      <c r="A43" s="23"/>
      <c r="B43" s="58"/>
      <c r="C43" s="59"/>
      <c r="D43" s="60"/>
      <c r="E43" s="61"/>
      <c r="F43" s="62"/>
      <c r="G43" s="62"/>
      <c r="H43" s="62"/>
      <c r="I43" s="31"/>
    </row>
    <row r="44" spans="1:9" s="9" customFormat="1" ht="17.25" customHeight="1" x14ac:dyDescent="0.25">
      <c r="A44" s="50"/>
      <c r="B44" s="47"/>
      <c r="C44" s="48"/>
      <c r="D44" s="49"/>
      <c r="E44" s="50"/>
      <c r="F44" s="51"/>
      <c r="G44" s="51"/>
      <c r="H44" s="51"/>
      <c r="I44" s="70"/>
    </row>
    <row r="45" spans="1:9" x14ac:dyDescent="0.25">
      <c r="A45" s="23"/>
      <c r="B45" s="63"/>
      <c r="C45" s="64"/>
      <c r="D45" s="65"/>
      <c r="E45" s="23"/>
      <c r="F45" s="71"/>
      <c r="G45" s="23"/>
      <c r="H45" s="71"/>
      <c r="I45" s="21"/>
    </row>
    <row r="46" spans="1:9" x14ac:dyDescent="0.25">
      <c r="A46" s="23"/>
      <c r="B46" s="63"/>
      <c r="C46" s="64"/>
      <c r="D46" s="65"/>
      <c r="E46" s="23"/>
      <c r="F46" s="72"/>
      <c r="G46" s="23"/>
      <c r="H46" s="23"/>
      <c r="I46" s="21"/>
    </row>
    <row r="47" spans="1:9" s="9" customFormat="1" ht="17.25" customHeight="1" x14ac:dyDescent="0.25">
      <c r="A47" s="50"/>
      <c r="B47" s="47"/>
      <c r="C47" s="48"/>
      <c r="D47" s="49"/>
      <c r="E47" s="50"/>
      <c r="F47" s="51"/>
      <c r="G47" s="51"/>
      <c r="H47" s="51"/>
      <c r="I47" s="70"/>
    </row>
    <row r="48" spans="1:9" x14ac:dyDescent="0.25">
      <c r="A48" s="23"/>
      <c r="B48" s="63"/>
      <c r="C48" s="64"/>
      <c r="D48" s="65"/>
      <c r="E48" s="23"/>
      <c r="F48" s="23"/>
      <c r="G48" s="23"/>
      <c r="H48" s="23"/>
      <c r="I48" s="21"/>
    </row>
    <row r="49" spans="1:9" x14ac:dyDescent="0.25">
      <c r="A49" s="23"/>
      <c r="B49" s="63"/>
      <c r="C49" s="64"/>
      <c r="D49" s="65"/>
      <c r="E49" s="23"/>
      <c r="F49" s="23"/>
      <c r="G49" s="63"/>
      <c r="H49" s="66"/>
      <c r="I49" s="21"/>
    </row>
    <row r="50" spans="1:9" x14ac:dyDescent="0.25">
      <c r="A50" s="3"/>
      <c r="B50" s="13"/>
      <c r="C50" s="14"/>
      <c r="D50" s="15"/>
      <c r="E50" s="3"/>
      <c r="F50" s="3"/>
      <c r="G50" s="13"/>
      <c r="H50" s="16"/>
    </row>
    <row r="51" spans="1:9" x14ac:dyDescent="0.25">
      <c r="G51" s="2"/>
      <c r="H51" s="4"/>
    </row>
    <row r="52" spans="1:9" x14ac:dyDescent="0.25">
      <c r="G52" s="2"/>
      <c r="H52" s="4"/>
    </row>
    <row r="53" spans="1:9" x14ac:dyDescent="0.25">
      <c r="G53" s="2"/>
      <c r="H53" s="4"/>
    </row>
    <row r="54" spans="1:9" x14ac:dyDescent="0.25">
      <c r="G54" s="2"/>
      <c r="H54" s="4"/>
    </row>
    <row r="55" spans="1:9" ht="54.75" customHeight="1" x14ac:dyDescent="0.25">
      <c r="G55" s="5"/>
      <c r="H55" s="4"/>
    </row>
  </sheetData>
  <mergeCells count="9">
    <mergeCell ref="B2:H2"/>
    <mergeCell ref="B4:H4"/>
    <mergeCell ref="B6:B7"/>
    <mergeCell ref="C6:C7"/>
    <mergeCell ref="D6:D7"/>
    <mergeCell ref="E6:E7"/>
    <mergeCell ref="F6:F7"/>
    <mergeCell ref="G6:G7"/>
    <mergeCell ref="H6:H7"/>
  </mergeCells>
  <pageMargins left="0.39370078740157483" right="0.51181102362204722" top="0.78740157480314965" bottom="0.78740157480314965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souhrn</vt:lpstr>
      <vt:lpstr>sadové úpravy</vt:lpstr>
      <vt:lpstr>pocitový chodník</vt:lpstr>
      <vt:lpstr>zámková dlažba pod lavičkami</vt:lpstr>
      <vt:lpstr>infotabule + plocha pod sochou</vt:lpstr>
      <vt:lpstr>'infotabule + plocha pod sochou'!Názvy_tisku</vt:lpstr>
      <vt:lpstr>'pocitový chodník'!Názvy_tisku</vt:lpstr>
      <vt:lpstr>'sadové úpravy'!Názvy_tisku</vt:lpstr>
      <vt:lpstr>'zámková dlažba pod lavičkami'!Názvy_tisku</vt:lpstr>
      <vt:lpstr>souhrn!Oblast_tisku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Sáňková Zuzana</cp:lastModifiedBy>
  <cp:lastPrinted>2018-03-07T10:07:03Z</cp:lastPrinted>
  <dcterms:created xsi:type="dcterms:W3CDTF">2017-03-21T15:57:41Z</dcterms:created>
  <dcterms:modified xsi:type="dcterms:W3CDTF">2018-04-09T12:48:55Z</dcterms:modified>
</cp:coreProperties>
</file>