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'List1'!$A:$H</definedName>
  </definedNames>
  <calcPr fullCalcOnLoad="1"/>
</workbook>
</file>

<file path=xl/comments1.xml><?xml version="1.0" encoding="utf-8"?>
<comments xmlns="http://schemas.openxmlformats.org/spreadsheetml/2006/main">
  <authors>
    <author>JURA</author>
    <author>JV</author>
  </authors>
  <commentList>
    <comment ref="A1" authorId="0">
      <text>
        <r>
          <rPr>
            <sz val="8"/>
            <rFont val="Tahoma"/>
            <family val="2"/>
          </rPr>
          <t xml:space="preserve">
 Je proveden export rozpoctu vytvoreneho pomoci
 software fy JV program.
 Vytvoreny export umoznuje automaticky prepocet
 pri zmene ceny, vymery polozky, zmeny procent,...                                                                                                                                             
 (C) 2008, JVprogram,s.r.o.,               tel, +420 603417206</t>
        </r>
      </text>
    </comment>
    <comment ref="I1" authorId="1">
      <text>
        <r>
          <rPr>
            <sz val="8"/>
            <rFont val="Tahoma"/>
            <family val="2"/>
          </rPr>
          <t xml:space="preserve">
 Pred expdici exportovaneho rozpoctu provedte
 uzamceni listu volbou v NABIDCE  Excelu
 Nastroje ---&gt; Zamek ---&gt; Zamknout ist
 Doporucuje se vlozit heslo !
 Zabrani se tim nezadoucim zmenam.                                                                                                                        
 [C) 2008, JVprogram,s.r.o.,               tel, +420 603417206</t>
        </r>
      </text>
    </comment>
  </commentList>
</comments>
</file>

<file path=xl/sharedStrings.xml><?xml version="1.0" encoding="utf-8"?>
<sst xmlns="http://schemas.openxmlformats.org/spreadsheetml/2006/main" count="320" uniqueCount="179">
  <si>
    <t>S O U H R N   N Á K L A D Ů</t>
  </si>
  <si>
    <t/>
  </si>
  <si>
    <t>Oddíl</t>
  </si>
  <si>
    <t>REVIZE</t>
  </si>
  <si>
    <t>Sazebník:</t>
  </si>
  <si>
    <t>VC-7/222/89 PERIODICKE REVIZE</t>
  </si>
  <si>
    <t>P.č.</t>
  </si>
  <si>
    <t>Ceník.č.</t>
  </si>
  <si>
    <t>Popis položky</t>
  </si>
  <si>
    <t xml:space="preserve"> </t>
  </si>
  <si>
    <t>měr.j.</t>
  </si>
  <si>
    <t>výměra</t>
  </si>
  <si>
    <t>Kč/mj</t>
  </si>
  <si>
    <t>Cena Kč</t>
  </si>
  <si>
    <t>0001</t>
  </si>
  <si>
    <t>38000000</t>
  </si>
  <si>
    <t>Vychozi revize</t>
  </si>
  <si>
    <t>hod</t>
  </si>
  <si>
    <t>------------</t>
  </si>
  <si>
    <t>0002</t>
  </si>
  <si>
    <t>SOUČET</t>
  </si>
  <si>
    <t xml:space="preserve">PSV VODICE A KABELY           </t>
  </si>
  <si>
    <t>VC 7/155-M M21 Elektromontaze</t>
  </si>
  <si>
    <t>0003</t>
  </si>
  <si>
    <t>2108001010</t>
  </si>
  <si>
    <t>Kabel CYKY-O 2x1,5 ul pod omitkou</t>
  </si>
  <si>
    <t>m</t>
  </si>
  <si>
    <t>0004</t>
  </si>
  <si>
    <t>2108001050</t>
  </si>
  <si>
    <t>Kabel CYKY-O 3x1,5 ul pod omitkou</t>
  </si>
  <si>
    <t>0005</t>
  </si>
  <si>
    <t>2108001052</t>
  </si>
  <si>
    <t>Kabel CYKY-J 3x1,5 ul pod omitkou</t>
  </si>
  <si>
    <t>0006</t>
  </si>
  <si>
    <t>2108001062</t>
  </si>
  <si>
    <t>Kabel CYKY-J 3x2,5 ul pod omitkou</t>
  </si>
  <si>
    <t>0007</t>
  </si>
  <si>
    <t>210800112</t>
  </si>
  <si>
    <t>Kabel CYKY-J 5x6 ul pod omitkou</t>
  </si>
  <si>
    <t>0008</t>
  </si>
  <si>
    <t xml:space="preserve">SPECIF.PSV VODICE A KABELY    </t>
  </si>
  <si>
    <t>Cenik materialu</t>
  </si>
  <si>
    <t>0009</t>
  </si>
  <si>
    <t>34111000</t>
  </si>
  <si>
    <t>Kabel CYKY-O 2x1,5 mm2-</t>
  </si>
  <si>
    <t>0010</t>
  </si>
  <si>
    <t>34111030</t>
  </si>
  <si>
    <t>Kabel CYKY-O 3x1,5 mm2-</t>
  </si>
  <si>
    <t>0011</t>
  </si>
  <si>
    <t>34111032</t>
  </si>
  <si>
    <t>Kabel CYKY-J 3x1,5 mm2-</t>
  </si>
  <si>
    <t>0012</t>
  </si>
  <si>
    <t>34111038</t>
  </si>
  <si>
    <t>Kabel CYKY-J 3x2,5 mm2-</t>
  </si>
  <si>
    <t>0013</t>
  </si>
  <si>
    <t>34111072</t>
  </si>
  <si>
    <t>Kabel CYKY-J 5x6 mm2-</t>
  </si>
  <si>
    <t>0014</t>
  </si>
  <si>
    <t>%</t>
  </si>
  <si>
    <t>0015</t>
  </si>
  <si>
    <t>PODR.MAT. z pol.0014</t>
  </si>
  <si>
    <t>0016</t>
  </si>
  <si>
    <t>PSV ELEKTROMONTAZE</t>
  </si>
  <si>
    <t>0017</t>
  </si>
  <si>
    <t>210010002</t>
  </si>
  <si>
    <t>Trubka ohebna 16 mm ul pod omitku</t>
  </si>
  <si>
    <t>0018</t>
  </si>
  <si>
    <t>2100103010</t>
  </si>
  <si>
    <t>Krabice pristrojova</t>
  </si>
  <si>
    <t>kus</t>
  </si>
  <si>
    <t>0019</t>
  </si>
  <si>
    <t>2100103210</t>
  </si>
  <si>
    <t>Krabice odboc vcet zap</t>
  </si>
  <si>
    <t>0020</t>
  </si>
  <si>
    <t>210100351</t>
  </si>
  <si>
    <t>Ucpavka do P21</t>
  </si>
  <si>
    <t>0021</t>
  </si>
  <si>
    <t>2101100410</t>
  </si>
  <si>
    <t>Spinac raz.1 jednopolovy</t>
  </si>
  <si>
    <t>0022</t>
  </si>
  <si>
    <t>2101100431</t>
  </si>
  <si>
    <t>Spinac raz.5 seriovy</t>
  </si>
  <si>
    <t>0023</t>
  </si>
  <si>
    <t>2101110110</t>
  </si>
  <si>
    <t>Zasuvka 250V 16A AC jednonasobna</t>
  </si>
  <si>
    <t>0024</t>
  </si>
  <si>
    <t>2101110113</t>
  </si>
  <si>
    <t>Zasuvka 250V 16A AC dvojnasobna</t>
  </si>
  <si>
    <t>0025</t>
  </si>
  <si>
    <t>210120451</t>
  </si>
  <si>
    <t>Jistic do 25A 3pol</t>
  </si>
  <si>
    <t>0026</t>
  </si>
  <si>
    <t>210190001</t>
  </si>
  <si>
    <t>Montaz rozvodnic do 20kg</t>
  </si>
  <si>
    <t>0027</t>
  </si>
  <si>
    <t>210200004</t>
  </si>
  <si>
    <t>Montaz svitidlo stropni</t>
  </si>
  <si>
    <t>0028</t>
  </si>
  <si>
    <t>210220321</t>
  </si>
  <si>
    <t>Svorka na potrubi BERNARD   Cu pas</t>
  </si>
  <si>
    <t>0029</t>
  </si>
  <si>
    <t xml:space="preserve">SPECIF.PSV ELEKTROMONTA       </t>
  </si>
  <si>
    <t>0030</t>
  </si>
  <si>
    <t>34535511</t>
  </si>
  <si>
    <t>Spinac raz.1 10A 250V IP20 TANGO</t>
  </si>
  <si>
    <t>0031</t>
  </si>
  <si>
    <t>34535621</t>
  </si>
  <si>
    <t>Spinac raz.5 10A 250V IP20 TANGO</t>
  </si>
  <si>
    <t>0032</t>
  </si>
  <si>
    <t>345356221</t>
  </si>
  <si>
    <t>Ramecek jednonasobny TANGO</t>
  </si>
  <si>
    <t>0033</t>
  </si>
  <si>
    <t>345356222</t>
  </si>
  <si>
    <t>Ramecek dvojnasobny TANGO</t>
  </si>
  <si>
    <t>0034</t>
  </si>
  <si>
    <t>34535632</t>
  </si>
  <si>
    <t>Ranecek ctyrnasobny TANGO</t>
  </si>
  <si>
    <t>0035</t>
  </si>
  <si>
    <t>34551366</t>
  </si>
  <si>
    <t>Zasuvka 250V 16A AC dvoj TANGO</t>
  </si>
  <si>
    <t>s natocenou dutinkou</t>
  </si>
  <si>
    <t>0036</t>
  </si>
  <si>
    <t>34551441</t>
  </si>
  <si>
    <t>Zasuvka 250V 16A AC jedn TANGO</t>
  </si>
  <si>
    <t>0037</t>
  </si>
  <si>
    <t>34571062</t>
  </si>
  <si>
    <t>Trubka inst ohebna PVC 16mm</t>
  </si>
  <si>
    <t>0038</t>
  </si>
  <si>
    <t>34571511</t>
  </si>
  <si>
    <t>0039</t>
  </si>
  <si>
    <t>34571521</t>
  </si>
  <si>
    <t>Krabice rozvod s vickem+svorkov</t>
  </si>
  <si>
    <t>0040</t>
  </si>
  <si>
    <t>34572415</t>
  </si>
  <si>
    <t>Vyvod ucp B bak 6600-45 P 21</t>
  </si>
  <si>
    <t>0041</t>
  </si>
  <si>
    <t>35442071</t>
  </si>
  <si>
    <t>Paska Cu uzemnov  20x500x0,5/</t>
  </si>
  <si>
    <t>0042</t>
  </si>
  <si>
    <t>35442150</t>
  </si>
  <si>
    <t>Svorka uzemnovaci 32x29x2mm</t>
  </si>
  <si>
    <t>0043</t>
  </si>
  <si>
    <t>35822604</t>
  </si>
  <si>
    <t>Jist LTN-25B-3</t>
  </si>
  <si>
    <t>0044</t>
  </si>
  <si>
    <t>0045</t>
  </si>
  <si>
    <t>Podr.mater. z pol.0044</t>
  </si>
  <si>
    <t>0046</t>
  </si>
  <si>
    <t xml:space="preserve">HZS                           </t>
  </si>
  <si>
    <t>Pravidla M FCU c. 5043\5.1\90</t>
  </si>
  <si>
    <t>0047</t>
  </si>
  <si>
    <t>50435101</t>
  </si>
  <si>
    <t>Prurazy,drazky+dalsi zednicke prace</t>
  </si>
  <si>
    <t>(zamazani kapes,drazek,prurazu)</t>
  </si>
  <si>
    <t>0048</t>
  </si>
  <si>
    <t>50435103</t>
  </si>
  <si>
    <t>Pomocne prace</t>
  </si>
  <si>
    <t>0049</t>
  </si>
  <si>
    <t>50435105</t>
  </si>
  <si>
    <t>Komplexni vyzkouseni-oziveni</t>
  </si>
  <si>
    <t>0050</t>
  </si>
  <si>
    <t>50435110</t>
  </si>
  <si>
    <t>Koordinace s ostatnimi profesemi</t>
  </si>
  <si>
    <t>0051</t>
  </si>
  <si>
    <t xml:space="preserve">ROZVADECE                     </t>
  </si>
  <si>
    <t>0052</t>
  </si>
  <si>
    <t>A-6120-0</t>
  </si>
  <si>
    <t>Rozvadec R1,R2</t>
  </si>
  <si>
    <t>0053</t>
  </si>
  <si>
    <t>CENA MONTÁŽ.PRACÍ</t>
  </si>
  <si>
    <t>CENA SPECIFIKACÍ</t>
  </si>
  <si>
    <t>ZKOUŠKY A REVIZE</t>
  </si>
  <si>
    <t>R E K A P I T U L A C E   N Á K L A D Ů</t>
  </si>
  <si>
    <t>CENA BEZ DPH</t>
  </si>
  <si>
    <t>HL.III ZÁKLADNÍ CENA CELKEM</t>
  </si>
  <si>
    <t>Zpracováno pomocí software fy , JVprogram,s.r.o.                tel. +420 603417206</t>
  </si>
  <si>
    <t>Bary KD Petřvald</t>
  </si>
  <si>
    <t>Specifikace prací a materiálu</t>
  </si>
  <si>
    <t>Rozvadece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</si>
</sst>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;[Red]0.00"/>
    <numFmt numFmtId="165" formatCode="0.00_ ;\-0.00\ "/>
    <numFmt numFmtId="166" formatCode="0.0"/>
    <numFmt numFmtId="167" formatCode="#,##0.00_ ;\-#,##0.00\ "/>
    <numFmt numFmtId="168" formatCode="000\ 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\ ##,000_);[Red]\([$€-2]\ #\ ##,000\)"/>
  </numFmts>
  <fonts count="47">
    <font>
      <sz val="10"/>
      <name val="Arial CE"/>
      <family val="0"/>
    </font>
    <font>
      <sz val="10"/>
      <name val="Arial"/>
      <family val="0"/>
    </font>
    <font>
      <sz val="8"/>
      <name val="Tahoma"/>
      <family val="2"/>
    </font>
    <font>
      <sz val="8"/>
      <color indexed="8"/>
      <name val="Courier New CE"/>
      <family val="3"/>
    </font>
    <font>
      <sz val="8"/>
      <color indexed="8"/>
      <name val="Arial CE"/>
      <family val="2"/>
    </font>
    <font>
      <sz val="8"/>
      <color indexed="23"/>
      <name val="Courier New CE"/>
      <family val="3"/>
    </font>
    <font>
      <b/>
      <sz val="8"/>
      <color indexed="8"/>
      <name val="Arial CE"/>
      <family val="2"/>
    </font>
    <font>
      <sz val="8"/>
      <color indexed="8"/>
      <name val="Courier New"/>
      <family val="3"/>
    </font>
    <font>
      <b/>
      <sz val="8"/>
      <color indexed="8"/>
      <name val="Courier New"/>
      <family val="3"/>
    </font>
    <font>
      <b/>
      <sz val="8"/>
      <color indexed="8"/>
      <name val="Courier New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rgb="FF000000"/>
      <name val="Courier New"/>
      <family val="3"/>
    </font>
    <font>
      <b/>
      <sz val="8"/>
      <color rgb="FF000000"/>
      <name val="Arial CE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49" fontId="3" fillId="0" borderId="0" xfId="0" applyNumberFormat="1" applyFont="1" applyBorder="1" applyAlignment="1" applyProtection="1">
      <alignment horizontal="left"/>
      <protection/>
    </xf>
    <xf numFmtId="2" fontId="3" fillId="0" borderId="0" xfId="0" applyNumberFormat="1" applyFont="1" applyBorder="1" applyAlignment="1" applyProtection="1">
      <alignment horizontal="right"/>
      <protection hidden="1"/>
    </xf>
    <xf numFmtId="49" fontId="4" fillId="0" borderId="0" xfId="0" applyNumberFormat="1" applyFont="1" applyBorder="1" applyAlignment="1" applyProtection="1">
      <alignment horizontal="left"/>
      <protection locked="0"/>
    </xf>
    <xf numFmtId="166" fontId="3" fillId="0" borderId="0" xfId="0" applyNumberFormat="1" applyFont="1" applyBorder="1" applyAlignment="1" applyProtection="1">
      <alignment horizontal="right" shrinkToFit="1"/>
      <protection locked="0"/>
    </xf>
    <xf numFmtId="2" fontId="3" fillId="0" borderId="0" xfId="0" applyNumberFormat="1" applyFont="1" applyBorder="1" applyAlignment="1" applyProtection="1">
      <alignment horizontal="right"/>
      <protection locked="0"/>
    </xf>
    <xf numFmtId="49" fontId="4" fillId="0" borderId="0" xfId="0" applyNumberFormat="1" applyFont="1" applyAlignment="1">
      <alignment horizontal="left"/>
    </xf>
    <xf numFmtId="1" fontId="5" fillId="0" borderId="0" xfId="0" applyNumberFormat="1" applyFont="1" applyAlignment="1" applyProtection="1">
      <alignment horizontal="right"/>
      <protection hidden="1"/>
    </xf>
    <xf numFmtId="165" fontId="5" fillId="0" borderId="0" xfId="0" applyNumberFormat="1" applyFont="1" applyFill="1" applyAlignment="1" applyProtection="1">
      <alignment horizontal="right"/>
      <protection hidden="1"/>
    </xf>
    <xf numFmtId="2" fontId="5" fillId="0" borderId="0" xfId="0" applyNumberFormat="1" applyFont="1" applyFill="1" applyAlignment="1" applyProtection="1">
      <alignment horizontal="right"/>
      <protection locked="0"/>
    </xf>
    <xf numFmtId="49" fontId="6" fillId="0" borderId="0" xfId="0" applyNumberFormat="1" applyFont="1" applyAlignment="1">
      <alignment horizontal="left"/>
    </xf>
    <xf numFmtId="0" fontId="3" fillId="0" borderId="0" xfId="0" applyNumberFormat="1" applyFont="1" applyBorder="1" applyAlignment="1" applyProtection="1">
      <alignment horizontal="left"/>
      <protection/>
    </xf>
    <xf numFmtId="49" fontId="4" fillId="0" borderId="0" xfId="0" applyNumberFormat="1" applyFont="1" applyBorder="1" applyAlignment="1" applyProtection="1">
      <alignment horizontal="left"/>
      <protection/>
    </xf>
    <xf numFmtId="49" fontId="7" fillId="0" borderId="0" xfId="0" applyNumberFormat="1" applyFont="1" applyBorder="1" applyAlignment="1" applyProtection="1">
      <alignment horizontal="left"/>
      <protection/>
    </xf>
    <xf numFmtId="49" fontId="6" fillId="0" borderId="0" xfId="0" applyNumberFormat="1" applyFont="1" applyBorder="1" applyAlignment="1" applyProtection="1">
      <alignment horizontal="left"/>
      <protection locked="0"/>
    </xf>
    <xf numFmtId="166" fontId="7" fillId="0" borderId="0" xfId="0" applyNumberFormat="1" applyFont="1" applyBorder="1" applyAlignment="1" applyProtection="1">
      <alignment horizontal="right" shrinkToFit="1"/>
      <protection locked="0"/>
    </xf>
    <xf numFmtId="0" fontId="7" fillId="0" borderId="0" xfId="0" applyNumberFormat="1" applyFont="1" applyBorder="1" applyAlignment="1" applyProtection="1">
      <alignment horizontal="left"/>
      <protection/>
    </xf>
    <xf numFmtId="2" fontId="7" fillId="0" borderId="0" xfId="0" applyNumberFormat="1" applyFont="1" applyBorder="1" applyAlignment="1" applyProtection="1">
      <alignment horizontal="right"/>
      <protection locked="0"/>
    </xf>
    <xf numFmtId="2" fontId="7" fillId="0" borderId="0" xfId="0" applyNumberFormat="1" applyFont="1" applyBorder="1" applyAlignment="1" applyProtection="1">
      <alignment horizontal="right"/>
      <protection hidden="1"/>
    </xf>
    <xf numFmtId="2" fontId="8" fillId="0" borderId="0" xfId="0" applyNumberFormat="1" applyFont="1" applyBorder="1" applyAlignment="1" applyProtection="1">
      <alignment horizontal="right"/>
      <protection hidden="1"/>
    </xf>
    <xf numFmtId="49" fontId="8" fillId="0" borderId="0" xfId="0" applyNumberFormat="1" applyFont="1" applyBorder="1" applyAlignment="1" applyProtection="1">
      <alignment horizontal="left"/>
      <protection/>
    </xf>
    <xf numFmtId="2" fontId="9" fillId="0" borderId="0" xfId="0" applyNumberFormat="1" applyFont="1" applyBorder="1" applyAlignment="1" applyProtection="1">
      <alignment horizontal="right"/>
      <protection hidden="1"/>
    </xf>
    <xf numFmtId="49" fontId="44" fillId="0" borderId="0" xfId="0" applyNumberFormat="1" applyFont="1" applyAlignment="1">
      <alignment horizontal="left"/>
    </xf>
    <xf numFmtId="49" fontId="45" fillId="0" borderId="0" xfId="0" applyNumberFormat="1" applyFont="1" applyAlignment="1" applyProtection="1">
      <alignment horizontal="left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6"/>
  <sheetViews>
    <sheetView tabSelected="1" view="pageLayout" workbookViewId="0" topLeftCell="A117">
      <selection activeCell="C162" sqref="C162"/>
    </sheetView>
  </sheetViews>
  <sheetFormatPr defaultColWidth="9.00390625" defaultRowHeight="12.75"/>
  <cols>
    <col min="1" max="1" width="5.25390625" style="1" customWidth="1"/>
    <col min="2" max="2" width="10.875" style="1" customWidth="1"/>
    <col min="3" max="3" width="28.875" style="3" customWidth="1"/>
    <col min="4" max="4" width="6.00390625" style="4" customWidth="1"/>
    <col min="5" max="5" width="6.00390625" style="12" customWidth="1"/>
    <col min="6" max="6" width="6.875" style="11" customWidth="1"/>
    <col min="7" max="7" width="11.00390625" style="5" customWidth="1"/>
    <col min="8" max="8" width="14.375" style="2" customWidth="1"/>
    <col min="9" max="9" width="4.375" style="6" customWidth="1"/>
    <col min="10" max="10" width="10.625" style="9" customWidth="1"/>
    <col min="11" max="11" width="13.125" style="8" customWidth="1"/>
    <col min="12" max="12" width="13.375" style="7" customWidth="1"/>
  </cols>
  <sheetData>
    <row r="1" spans="1:9" ht="12">
      <c r="A1" s="13"/>
      <c r="B1" s="13"/>
      <c r="I1" s="10"/>
    </row>
    <row r="2" ht="12">
      <c r="B2" s="13"/>
    </row>
    <row r="3" spans="2:3" ht="12">
      <c r="B3" s="22" t="s">
        <v>176</v>
      </c>
      <c r="C3" s="23"/>
    </row>
    <row r="4" spans="2:3" ht="12">
      <c r="B4" s="22" t="s">
        <v>177</v>
      </c>
      <c r="C4" s="23"/>
    </row>
    <row r="5" ht="12">
      <c r="B5" s="13"/>
    </row>
    <row r="6" ht="12">
      <c r="B6" s="13"/>
    </row>
    <row r="7" ht="12">
      <c r="B7" s="13"/>
    </row>
    <row r="8" ht="12">
      <c r="B8" s="13"/>
    </row>
    <row r="9" ht="12.75">
      <c r="B9" s="13"/>
    </row>
    <row r="10" ht="12.75">
      <c r="B10" s="13"/>
    </row>
    <row r="11" ht="12.75">
      <c r="B11" s="13"/>
    </row>
    <row r="12" ht="12.75">
      <c r="B12" s="13"/>
    </row>
    <row r="13" ht="12.75">
      <c r="B13" s="13"/>
    </row>
    <row r="14" ht="12.75">
      <c r="B14" s="13"/>
    </row>
    <row r="15" ht="12.75">
      <c r="B15" s="13"/>
    </row>
    <row r="16" ht="12.75">
      <c r="B16" s="13"/>
    </row>
    <row r="17" ht="12.75">
      <c r="B17" s="13"/>
    </row>
    <row r="18" ht="12.75">
      <c r="B18" s="13"/>
    </row>
    <row r="19" ht="12.75">
      <c r="B19" s="13" t="s">
        <v>1</v>
      </c>
    </row>
    <row r="20" ht="12.75">
      <c r="B20" s="13" t="s">
        <v>1</v>
      </c>
    </row>
    <row r="21" ht="12.75">
      <c r="B21" s="13" t="s">
        <v>1</v>
      </c>
    </row>
    <row r="22" spans="2:8" ht="12.75">
      <c r="B22" s="20" t="s">
        <v>172</v>
      </c>
      <c r="H22" s="19" t="s">
        <v>173</v>
      </c>
    </row>
    <row r="25" spans="3:8" ht="12.75">
      <c r="C25" s="14" t="s">
        <v>169</v>
      </c>
      <c r="H25" s="21">
        <f>H66</f>
        <v>0</v>
      </c>
    </row>
    <row r="27" spans="3:8" ht="12.75">
      <c r="C27" s="14" t="s">
        <v>170</v>
      </c>
      <c r="H27" s="21">
        <f>H69</f>
        <v>0</v>
      </c>
    </row>
    <row r="29" spans="3:8" ht="12.75">
      <c r="C29" s="14" t="s">
        <v>171</v>
      </c>
      <c r="H29" s="21">
        <f>H72</f>
        <v>0</v>
      </c>
    </row>
    <row r="32" spans="3:8" ht="12.75">
      <c r="C32" s="14" t="s">
        <v>174</v>
      </c>
      <c r="H32" s="21">
        <f>H25+H27+H29</f>
        <v>0</v>
      </c>
    </row>
    <row r="57" ht="12.75">
      <c r="C57" s="3" t="s">
        <v>175</v>
      </c>
    </row>
    <row r="59" ht="12.75">
      <c r="C59" s="14" t="s">
        <v>0</v>
      </c>
    </row>
    <row r="60" ht="12.75">
      <c r="C60" s="3" t="s">
        <v>1</v>
      </c>
    </row>
    <row r="61" spans="3:7" ht="12.75">
      <c r="C61" s="3" t="s">
        <v>21</v>
      </c>
      <c r="G61" s="17">
        <f>H92</f>
        <v>0</v>
      </c>
    </row>
    <row r="62" spans="3:7" ht="12.75">
      <c r="C62" s="3" t="s">
        <v>40</v>
      </c>
      <c r="G62" s="17">
        <f>H106</f>
        <v>0</v>
      </c>
    </row>
    <row r="63" spans="3:7" ht="12.75">
      <c r="C63" s="3" t="s">
        <v>62</v>
      </c>
      <c r="G63" s="17">
        <f>H124</f>
        <v>0</v>
      </c>
    </row>
    <row r="64" spans="3:7" ht="12.75">
      <c r="C64" s="3" t="s">
        <v>101</v>
      </c>
      <c r="G64" s="17">
        <f>H148</f>
        <v>0</v>
      </c>
    </row>
    <row r="65" spans="3:7" ht="12.75">
      <c r="C65" s="3" t="s">
        <v>148</v>
      </c>
      <c r="G65" s="17">
        <f>H159</f>
        <v>0</v>
      </c>
    </row>
    <row r="66" spans="3:8" ht="12.75">
      <c r="C66" s="14" t="s">
        <v>169</v>
      </c>
      <c r="H66" s="19">
        <f>G61+G62+G63+G64+G65</f>
        <v>0</v>
      </c>
    </row>
    <row r="68" spans="3:7" ht="12.75">
      <c r="C68" s="3" t="s">
        <v>164</v>
      </c>
      <c r="G68" s="17">
        <f>H166</f>
        <v>0</v>
      </c>
    </row>
    <row r="69" spans="3:8" ht="12.75">
      <c r="C69" s="14" t="s">
        <v>170</v>
      </c>
      <c r="H69" s="19">
        <f>G68</f>
        <v>0</v>
      </c>
    </row>
    <row r="71" spans="3:7" ht="12.75">
      <c r="C71" s="3" t="s">
        <v>3</v>
      </c>
      <c r="G71" s="17">
        <f>H81</f>
        <v>0</v>
      </c>
    </row>
    <row r="72" spans="3:8" ht="12.75">
      <c r="C72" s="14" t="s">
        <v>171</v>
      </c>
      <c r="H72" s="19">
        <f>G71</f>
        <v>0</v>
      </c>
    </row>
    <row r="76" spans="2:3" ht="12.75">
      <c r="B76" s="13" t="s">
        <v>2</v>
      </c>
      <c r="C76" s="14" t="s">
        <v>3</v>
      </c>
    </row>
    <row r="77" spans="2:3" ht="12.75">
      <c r="B77" s="13" t="s">
        <v>4</v>
      </c>
      <c r="C77" s="3" t="s">
        <v>5</v>
      </c>
    </row>
    <row r="78" spans="1:8" ht="12.75">
      <c r="A78" s="13" t="s">
        <v>6</v>
      </c>
      <c r="B78" s="13" t="s">
        <v>7</v>
      </c>
      <c r="C78" s="3" t="s">
        <v>8</v>
      </c>
      <c r="D78" s="15" t="s">
        <v>9</v>
      </c>
      <c r="E78" s="13" t="s">
        <v>10</v>
      </c>
      <c r="F78" s="16" t="s">
        <v>11</v>
      </c>
      <c r="G78" s="17" t="s">
        <v>12</v>
      </c>
      <c r="H78" s="18" t="s">
        <v>13</v>
      </c>
    </row>
    <row r="79" spans="1:8" ht="12.75">
      <c r="A79" s="13" t="s">
        <v>14</v>
      </c>
      <c r="B79" s="13" t="s">
        <v>15</v>
      </c>
      <c r="C79" s="3" t="s">
        <v>16</v>
      </c>
      <c r="E79" s="13" t="s">
        <v>17</v>
      </c>
      <c r="F79" s="16">
        <v>8</v>
      </c>
      <c r="G79" s="17">
        <v>0</v>
      </c>
      <c r="H79" s="18">
        <f>F79*G79</f>
        <v>0</v>
      </c>
    </row>
    <row r="80" ht="12.75">
      <c r="H80" s="18" t="s">
        <v>18</v>
      </c>
    </row>
    <row r="81" spans="1:8" ht="12.75">
      <c r="A81" s="13" t="s">
        <v>19</v>
      </c>
      <c r="B81" s="13" t="s">
        <v>20</v>
      </c>
      <c r="C81" s="3" t="s">
        <v>3</v>
      </c>
      <c r="H81" s="18">
        <f>H79</f>
        <v>0</v>
      </c>
    </row>
    <row r="83" spans="2:3" ht="12.75">
      <c r="B83" s="13" t="s">
        <v>2</v>
      </c>
      <c r="C83" s="14" t="s">
        <v>21</v>
      </c>
    </row>
    <row r="84" spans="2:3" ht="12.75">
      <c r="B84" s="13" t="s">
        <v>4</v>
      </c>
      <c r="C84" s="3" t="s">
        <v>22</v>
      </c>
    </row>
    <row r="85" spans="1:8" ht="12.75">
      <c r="A85" s="13" t="s">
        <v>6</v>
      </c>
      <c r="B85" s="13" t="s">
        <v>7</v>
      </c>
      <c r="C85" s="3" t="s">
        <v>8</v>
      </c>
      <c r="D85" s="15" t="s">
        <v>9</v>
      </c>
      <c r="E85" s="13" t="s">
        <v>10</v>
      </c>
      <c r="F85" s="16" t="s">
        <v>11</v>
      </c>
      <c r="G85" s="17" t="s">
        <v>12</v>
      </c>
      <c r="H85" s="18" t="s">
        <v>13</v>
      </c>
    </row>
    <row r="86" spans="1:8" ht="12.75">
      <c r="A86" s="13" t="s">
        <v>23</v>
      </c>
      <c r="B86" s="13" t="s">
        <v>24</v>
      </c>
      <c r="C86" s="3" t="s">
        <v>25</v>
      </c>
      <c r="E86" s="13" t="s">
        <v>26</v>
      </c>
      <c r="F86" s="16">
        <v>25</v>
      </c>
      <c r="G86" s="17">
        <v>0</v>
      </c>
      <c r="H86" s="18">
        <f>F86*G86</f>
        <v>0</v>
      </c>
    </row>
    <row r="87" spans="1:8" ht="12.75">
      <c r="A87" s="13" t="s">
        <v>27</v>
      </c>
      <c r="B87" s="13" t="s">
        <v>28</v>
      </c>
      <c r="C87" s="3" t="s">
        <v>29</v>
      </c>
      <c r="E87" s="13" t="s">
        <v>26</v>
      </c>
      <c r="F87" s="16">
        <v>4</v>
      </c>
      <c r="G87" s="17">
        <v>0</v>
      </c>
      <c r="H87" s="18">
        <f>F87*G87</f>
        <v>0</v>
      </c>
    </row>
    <row r="88" spans="1:8" ht="12.75">
      <c r="A88" s="13" t="s">
        <v>30</v>
      </c>
      <c r="B88" s="13" t="s">
        <v>31</v>
      </c>
      <c r="C88" s="3" t="s">
        <v>32</v>
      </c>
      <c r="E88" s="13" t="s">
        <v>26</v>
      </c>
      <c r="F88" s="16">
        <v>85</v>
      </c>
      <c r="G88" s="17">
        <v>0</v>
      </c>
      <c r="H88" s="18">
        <f>F88*G88</f>
        <v>0</v>
      </c>
    </row>
    <row r="89" spans="1:8" ht="12.75">
      <c r="A89" s="13" t="s">
        <v>33</v>
      </c>
      <c r="B89" s="13" t="s">
        <v>34</v>
      </c>
      <c r="C89" s="3" t="s">
        <v>35</v>
      </c>
      <c r="E89" s="13" t="s">
        <v>26</v>
      </c>
      <c r="F89" s="16">
        <v>160</v>
      </c>
      <c r="G89" s="17">
        <v>0</v>
      </c>
      <c r="H89" s="18">
        <f>F89*G89</f>
        <v>0</v>
      </c>
    </row>
    <row r="90" spans="1:8" ht="12.75">
      <c r="A90" s="13" t="s">
        <v>36</v>
      </c>
      <c r="B90" s="13" t="s">
        <v>37</v>
      </c>
      <c r="C90" s="3" t="s">
        <v>38</v>
      </c>
      <c r="E90" s="13" t="s">
        <v>26</v>
      </c>
      <c r="F90" s="16">
        <v>20</v>
      </c>
      <c r="G90" s="17">
        <v>0</v>
      </c>
      <c r="H90" s="18">
        <f>F90*G90</f>
        <v>0</v>
      </c>
    </row>
    <row r="91" ht="12.75">
      <c r="H91" s="18" t="s">
        <v>18</v>
      </c>
    </row>
    <row r="92" spans="1:8" ht="12.75">
      <c r="A92" s="13" t="s">
        <v>39</v>
      </c>
      <c r="B92" s="13" t="s">
        <v>20</v>
      </c>
      <c r="C92" s="3" t="s">
        <v>21</v>
      </c>
      <c r="H92" s="18">
        <f>H86+H87+H88+H89+H90</f>
        <v>0</v>
      </c>
    </row>
    <row r="94" spans="2:3" ht="12.75">
      <c r="B94" s="13" t="s">
        <v>2</v>
      </c>
      <c r="C94" s="14" t="s">
        <v>40</v>
      </c>
    </row>
    <row r="95" spans="2:3" ht="12.75">
      <c r="B95" s="13" t="s">
        <v>4</v>
      </c>
      <c r="C95" s="3" t="s">
        <v>41</v>
      </c>
    </row>
    <row r="96" spans="1:8" ht="12.75">
      <c r="A96" s="13" t="s">
        <v>6</v>
      </c>
      <c r="B96" s="13" t="s">
        <v>7</v>
      </c>
      <c r="C96" s="3" t="s">
        <v>8</v>
      </c>
      <c r="D96" s="15" t="s">
        <v>9</v>
      </c>
      <c r="E96" s="13" t="s">
        <v>10</v>
      </c>
      <c r="F96" s="16" t="s">
        <v>11</v>
      </c>
      <c r="G96" s="17" t="s">
        <v>12</v>
      </c>
      <c r="H96" s="18" t="s">
        <v>13</v>
      </c>
    </row>
    <row r="97" spans="1:8" ht="12.75">
      <c r="A97" s="13" t="s">
        <v>42</v>
      </c>
      <c r="B97" s="13" t="s">
        <v>43</v>
      </c>
      <c r="C97" s="3" t="s">
        <v>44</v>
      </c>
      <c r="E97" s="13" t="s">
        <v>26</v>
      </c>
      <c r="F97" s="16">
        <v>26</v>
      </c>
      <c r="G97" s="17">
        <v>0</v>
      </c>
      <c r="H97" s="18">
        <f>F97*G97</f>
        <v>0</v>
      </c>
    </row>
    <row r="98" spans="1:8" ht="12.75">
      <c r="A98" s="13" t="s">
        <v>45</v>
      </c>
      <c r="B98" s="13" t="s">
        <v>46</v>
      </c>
      <c r="C98" s="3" t="s">
        <v>47</v>
      </c>
      <c r="E98" s="13" t="s">
        <v>26</v>
      </c>
      <c r="F98" s="16">
        <v>4</v>
      </c>
      <c r="G98" s="17">
        <v>0</v>
      </c>
      <c r="H98" s="18">
        <f>F98*G98</f>
        <v>0</v>
      </c>
    </row>
    <row r="99" spans="1:8" ht="12.75">
      <c r="A99" s="13" t="s">
        <v>48</v>
      </c>
      <c r="B99" s="13" t="s">
        <v>49</v>
      </c>
      <c r="C99" s="3" t="s">
        <v>50</v>
      </c>
      <c r="E99" s="13" t="s">
        <v>26</v>
      </c>
      <c r="F99" s="16">
        <v>89</v>
      </c>
      <c r="G99" s="17">
        <v>0</v>
      </c>
      <c r="H99" s="18">
        <f>F99*G99</f>
        <v>0</v>
      </c>
    </row>
    <row r="100" spans="1:8" ht="12.75">
      <c r="A100" s="13" t="s">
        <v>51</v>
      </c>
      <c r="B100" s="13" t="s">
        <v>52</v>
      </c>
      <c r="C100" s="3" t="s">
        <v>53</v>
      </c>
      <c r="E100" s="13" t="s">
        <v>26</v>
      </c>
      <c r="F100" s="16">
        <v>169</v>
      </c>
      <c r="G100" s="17">
        <v>0</v>
      </c>
      <c r="H100" s="18">
        <f>F100*G100</f>
        <v>0</v>
      </c>
    </row>
    <row r="101" spans="1:8" ht="12.75">
      <c r="A101" s="13" t="s">
        <v>54</v>
      </c>
      <c r="B101" s="13" t="s">
        <v>55</v>
      </c>
      <c r="C101" s="3" t="s">
        <v>56</v>
      </c>
      <c r="E101" s="13" t="s">
        <v>26</v>
      </c>
      <c r="F101" s="16">
        <v>21</v>
      </c>
      <c r="G101" s="17">
        <v>0</v>
      </c>
      <c r="H101" s="18">
        <f>F101*G101</f>
        <v>0</v>
      </c>
    </row>
    <row r="102" ht="12.75">
      <c r="H102" s="18" t="s">
        <v>18</v>
      </c>
    </row>
    <row r="103" spans="1:8" ht="12.75">
      <c r="A103" s="13" t="s">
        <v>57</v>
      </c>
      <c r="B103" s="13" t="s">
        <v>20</v>
      </c>
      <c r="H103" s="18">
        <f>H97+H98+H99+H100+H101</f>
        <v>0</v>
      </c>
    </row>
    <row r="104" spans="1:8" ht="12.75">
      <c r="A104" s="13" t="s">
        <v>59</v>
      </c>
      <c r="B104" s="13" t="s">
        <v>1</v>
      </c>
      <c r="C104" s="3" t="s">
        <v>60</v>
      </c>
      <c r="D104" s="15">
        <v>3</v>
      </c>
      <c r="E104" s="13" t="s">
        <v>58</v>
      </c>
      <c r="G104" s="17">
        <f>H103</f>
        <v>0</v>
      </c>
      <c r="H104" s="18">
        <f>D104*G104/100</f>
        <v>0</v>
      </c>
    </row>
    <row r="105" ht="12.75">
      <c r="H105" s="18" t="s">
        <v>18</v>
      </c>
    </row>
    <row r="106" spans="1:8" ht="12.75">
      <c r="A106" s="13" t="s">
        <v>61</v>
      </c>
      <c r="B106" s="13" t="s">
        <v>20</v>
      </c>
      <c r="C106" s="3" t="s">
        <v>40</v>
      </c>
      <c r="H106" s="18">
        <f>H103+H104</f>
        <v>0</v>
      </c>
    </row>
    <row r="108" spans="2:3" ht="12.75">
      <c r="B108" s="13" t="s">
        <v>2</v>
      </c>
      <c r="C108" s="14" t="s">
        <v>62</v>
      </c>
    </row>
    <row r="109" spans="2:3" ht="12.75">
      <c r="B109" s="13" t="s">
        <v>4</v>
      </c>
      <c r="C109" s="3" t="s">
        <v>22</v>
      </c>
    </row>
    <row r="110" spans="1:8" ht="12.75">
      <c r="A110" s="13" t="s">
        <v>6</v>
      </c>
      <c r="B110" s="13" t="s">
        <v>7</v>
      </c>
      <c r="C110" s="3" t="s">
        <v>8</v>
      </c>
      <c r="D110" s="15" t="s">
        <v>9</v>
      </c>
      <c r="E110" s="13" t="s">
        <v>10</v>
      </c>
      <c r="F110" s="16" t="s">
        <v>11</v>
      </c>
      <c r="G110" s="17" t="s">
        <v>12</v>
      </c>
      <c r="H110" s="18" t="s">
        <v>13</v>
      </c>
    </row>
    <row r="111" spans="1:8" ht="12.75">
      <c r="A111" s="13" t="s">
        <v>63</v>
      </c>
      <c r="B111" s="13" t="s">
        <v>64</v>
      </c>
      <c r="C111" s="3" t="s">
        <v>65</v>
      </c>
      <c r="E111" s="13" t="s">
        <v>26</v>
      </c>
      <c r="F111" s="16">
        <v>10</v>
      </c>
      <c r="G111" s="17">
        <v>0</v>
      </c>
      <c r="H111" s="18">
        <f aca="true" t="shared" si="0" ref="H111:H122">F111*G111</f>
        <v>0</v>
      </c>
    </row>
    <row r="112" spans="1:8" ht="12.75">
      <c r="A112" s="13" t="s">
        <v>66</v>
      </c>
      <c r="B112" s="13" t="s">
        <v>67</v>
      </c>
      <c r="C112" s="3" t="s">
        <v>68</v>
      </c>
      <c r="E112" s="13" t="s">
        <v>69</v>
      </c>
      <c r="F112" s="16">
        <v>26</v>
      </c>
      <c r="G112" s="17">
        <v>0</v>
      </c>
      <c r="H112" s="18">
        <f t="shared" si="0"/>
        <v>0</v>
      </c>
    </row>
    <row r="113" spans="1:8" ht="12.75">
      <c r="A113" s="13" t="s">
        <v>70</v>
      </c>
      <c r="B113" s="13" t="s">
        <v>71</v>
      </c>
      <c r="C113" s="3" t="s">
        <v>72</v>
      </c>
      <c r="E113" s="13" t="s">
        <v>69</v>
      </c>
      <c r="F113" s="16">
        <v>30</v>
      </c>
      <c r="G113" s="17">
        <v>0</v>
      </c>
      <c r="H113" s="18">
        <f t="shared" si="0"/>
        <v>0</v>
      </c>
    </row>
    <row r="114" spans="1:8" ht="12.75">
      <c r="A114" s="13" t="s">
        <v>73</v>
      </c>
      <c r="B114" s="13" t="s">
        <v>74</v>
      </c>
      <c r="C114" s="3" t="s">
        <v>75</v>
      </c>
      <c r="E114" s="13" t="s">
        <v>69</v>
      </c>
      <c r="F114" s="16">
        <v>12</v>
      </c>
      <c r="G114" s="17">
        <v>0</v>
      </c>
      <c r="H114" s="18">
        <f t="shared" si="0"/>
        <v>0</v>
      </c>
    </row>
    <row r="115" spans="1:8" ht="12.75">
      <c r="A115" s="13" t="s">
        <v>76</v>
      </c>
      <c r="B115" s="13" t="s">
        <v>77</v>
      </c>
      <c r="C115" s="3" t="s">
        <v>78</v>
      </c>
      <c r="E115" s="13" t="s">
        <v>69</v>
      </c>
      <c r="F115" s="16">
        <v>6</v>
      </c>
      <c r="G115" s="17">
        <v>0</v>
      </c>
      <c r="H115" s="18">
        <f t="shared" si="0"/>
        <v>0</v>
      </c>
    </row>
    <row r="116" spans="1:8" ht="12.75">
      <c r="A116" s="13" t="s">
        <v>79</v>
      </c>
      <c r="B116" s="13" t="s">
        <v>80</v>
      </c>
      <c r="C116" s="3" t="s">
        <v>81</v>
      </c>
      <c r="E116" s="13" t="s">
        <v>69</v>
      </c>
      <c r="F116" s="16">
        <v>1</v>
      </c>
      <c r="G116" s="17">
        <v>0</v>
      </c>
      <c r="H116" s="18">
        <f t="shared" si="0"/>
        <v>0</v>
      </c>
    </row>
    <row r="117" spans="1:8" ht="12.75">
      <c r="A117" s="13" t="s">
        <v>82</v>
      </c>
      <c r="B117" s="13" t="s">
        <v>83</v>
      </c>
      <c r="C117" s="3" t="s">
        <v>84</v>
      </c>
      <c r="E117" s="13" t="s">
        <v>69</v>
      </c>
      <c r="F117" s="16">
        <v>6</v>
      </c>
      <c r="G117" s="17">
        <v>0</v>
      </c>
      <c r="H117" s="18">
        <f t="shared" si="0"/>
        <v>0</v>
      </c>
    </row>
    <row r="118" spans="1:8" ht="12.75">
      <c r="A118" s="13" t="s">
        <v>85</v>
      </c>
      <c r="B118" s="13" t="s">
        <v>86</v>
      </c>
      <c r="C118" s="3" t="s">
        <v>87</v>
      </c>
      <c r="E118" s="13" t="s">
        <v>69</v>
      </c>
      <c r="F118" s="16">
        <v>13</v>
      </c>
      <c r="G118" s="17">
        <v>0</v>
      </c>
      <c r="H118" s="18">
        <f t="shared" si="0"/>
        <v>0</v>
      </c>
    </row>
    <row r="119" spans="1:8" ht="12.75">
      <c r="A119" s="13" t="s">
        <v>88</v>
      </c>
      <c r="B119" s="13" t="s">
        <v>89</v>
      </c>
      <c r="C119" s="3" t="s">
        <v>90</v>
      </c>
      <c r="E119" s="13" t="s">
        <v>69</v>
      </c>
      <c r="F119" s="16">
        <v>2</v>
      </c>
      <c r="G119" s="17">
        <v>0</v>
      </c>
      <c r="H119" s="18">
        <f t="shared" si="0"/>
        <v>0</v>
      </c>
    </row>
    <row r="120" spans="1:8" ht="12.75">
      <c r="A120" s="13" t="s">
        <v>91</v>
      </c>
      <c r="B120" s="13" t="s">
        <v>92</v>
      </c>
      <c r="C120" s="3" t="s">
        <v>93</v>
      </c>
      <c r="E120" s="13" t="s">
        <v>69</v>
      </c>
      <c r="F120" s="16">
        <v>2</v>
      </c>
      <c r="G120" s="17">
        <v>0</v>
      </c>
      <c r="H120" s="18">
        <f t="shared" si="0"/>
        <v>0</v>
      </c>
    </row>
    <row r="121" spans="1:8" ht="12.75">
      <c r="A121" s="13" t="s">
        <v>94</v>
      </c>
      <c r="B121" s="13" t="s">
        <v>95</v>
      </c>
      <c r="C121" s="3" t="s">
        <v>96</v>
      </c>
      <c r="E121" s="13" t="s">
        <v>69</v>
      </c>
      <c r="F121" s="16">
        <v>8</v>
      </c>
      <c r="G121" s="17">
        <v>0</v>
      </c>
      <c r="H121" s="18">
        <f t="shared" si="0"/>
        <v>0</v>
      </c>
    </row>
    <row r="122" spans="1:8" ht="12.75">
      <c r="A122" s="13" t="s">
        <v>97</v>
      </c>
      <c r="B122" s="13" t="s">
        <v>98</v>
      </c>
      <c r="C122" s="3" t="s">
        <v>99</v>
      </c>
      <c r="E122" s="13" t="s">
        <v>69</v>
      </c>
      <c r="F122" s="16">
        <v>8</v>
      </c>
      <c r="G122" s="17">
        <v>0</v>
      </c>
      <c r="H122" s="18">
        <f t="shared" si="0"/>
        <v>0</v>
      </c>
    </row>
    <row r="123" ht="12.75">
      <c r="H123" s="18" t="s">
        <v>18</v>
      </c>
    </row>
    <row r="124" spans="1:8" ht="12.75">
      <c r="A124" s="13" t="s">
        <v>100</v>
      </c>
      <c r="B124" s="13" t="s">
        <v>20</v>
      </c>
      <c r="C124" s="3" t="s">
        <v>62</v>
      </c>
      <c r="H124" s="18">
        <f>H111+H112+H113+H114+H115+H116+H117+H118+H119+H120+H121+H122</f>
        <v>0</v>
      </c>
    </row>
    <row r="126" spans="2:3" ht="12.75">
      <c r="B126" s="13" t="s">
        <v>2</v>
      </c>
      <c r="C126" s="14" t="s">
        <v>101</v>
      </c>
    </row>
    <row r="127" spans="2:3" ht="12.75">
      <c r="B127" s="13" t="s">
        <v>4</v>
      </c>
      <c r="C127" s="3" t="s">
        <v>41</v>
      </c>
    </row>
    <row r="128" spans="1:8" ht="12.75">
      <c r="A128" s="13" t="s">
        <v>6</v>
      </c>
      <c r="B128" s="13" t="s">
        <v>7</v>
      </c>
      <c r="C128" s="3" t="s">
        <v>8</v>
      </c>
      <c r="D128" s="15" t="s">
        <v>9</v>
      </c>
      <c r="E128" s="13" t="s">
        <v>10</v>
      </c>
      <c r="F128" s="16" t="s">
        <v>11</v>
      </c>
      <c r="G128" s="17" t="s">
        <v>12</v>
      </c>
      <c r="H128" s="18" t="s">
        <v>13</v>
      </c>
    </row>
    <row r="129" spans="1:8" ht="12.75">
      <c r="A129" s="13" t="s">
        <v>102</v>
      </c>
      <c r="B129" s="13" t="s">
        <v>103</v>
      </c>
      <c r="C129" s="3" t="s">
        <v>104</v>
      </c>
      <c r="E129" s="13" t="s">
        <v>69</v>
      </c>
      <c r="F129" s="16">
        <v>6</v>
      </c>
      <c r="G129" s="17">
        <v>0</v>
      </c>
      <c r="H129" s="18">
        <f aca="true" t="shared" si="1" ref="H129:H134">F129*G129</f>
        <v>0</v>
      </c>
    </row>
    <row r="130" spans="1:8" ht="12.75">
      <c r="A130" s="13" t="s">
        <v>105</v>
      </c>
      <c r="B130" s="13" t="s">
        <v>106</v>
      </c>
      <c r="C130" s="3" t="s">
        <v>107</v>
      </c>
      <c r="E130" s="13" t="s">
        <v>69</v>
      </c>
      <c r="F130" s="16">
        <v>1</v>
      </c>
      <c r="G130" s="17">
        <v>0</v>
      </c>
      <c r="H130" s="18">
        <f t="shared" si="1"/>
        <v>0</v>
      </c>
    </row>
    <row r="131" spans="1:8" ht="12.75">
      <c r="A131" s="13" t="s">
        <v>108</v>
      </c>
      <c r="B131" s="13" t="s">
        <v>109</v>
      </c>
      <c r="C131" s="3" t="s">
        <v>110</v>
      </c>
      <c r="E131" s="13" t="s">
        <v>69</v>
      </c>
      <c r="F131" s="16">
        <v>1</v>
      </c>
      <c r="G131" s="17">
        <v>0</v>
      </c>
      <c r="H131" s="18">
        <f t="shared" si="1"/>
        <v>0</v>
      </c>
    </row>
    <row r="132" spans="1:8" ht="12.75">
      <c r="A132" s="13" t="s">
        <v>111</v>
      </c>
      <c r="B132" s="13" t="s">
        <v>112</v>
      </c>
      <c r="C132" s="3" t="s">
        <v>113</v>
      </c>
      <c r="E132" s="13" t="s">
        <v>69</v>
      </c>
      <c r="F132" s="16">
        <v>2</v>
      </c>
      <c r="G132" s="17">
        <v>0</v>
      </c>
      <c r="H132" s="18">
        <f t="shared" si="1"/>
        <v>0</v>
      </c>
    </row>
    <row r="133" spans="1:8" ht="12.75">
      <c r="A133" s="13" t="s">
        <v>114</v>
      </c>
      <c r="B133" s="13" t="s">
        <v>115</v>
      </c>
      <c r="C133" s="3" t="s">
        <v>116</v>
      </c>
      <c r="E133" s="13" t="s">
        <v>69</v>
      </c>
      <c r="F133" s="16">
        <v>2</v>
      </c>
      <c r="G133" s="17">
        <v>0</v>
      </c>
      <c r="H133" s="18">
        <f t="shared" si="1"/>
        <v>0</v>
      </c>
    </row>
    <row r="134" spans="1:8" ht="12.75">
      <c r="A134" s="13" t="s">
        <v>117</v>
      </c>
      <c r="B134" s="13" t="s">
        <v>118</v>
      </c>
      <c r="C134" s="3" t="s">
        <v>119</v>
      </c>
      <c r="E134" s="13" t="s">
        <v>69</v>
      </c>
      <c r="F134" s="16">
        <v>13</v>
      </c>
      <c r="G134" s="17">
        <v>0</v>
      </c>
      <c r="H134" s="18">
        <f t="shared" si="1"/>
        <v>0</v>
      </c>
    </row>
    <row r="135" ht="12.75">
      <c r="C135" s="3" t="s">
        <v>120</v>
      </c>
    </row>
    <row r="136" spans="1:8" ht="12.75">
      <c r="A136" s="13" t="s">
        <v>121</v>
      </c>
      <c r="B136" s="13" t="s">
        <v>122</v>
      </c>
      <c r="C136" s="3" t="s">
        <v>123</v>
      </c>
      <c r="E136" s="13" t="s">
        <v>69</v>
      </c>
      <c r="F136" s="16">
        <v>6</v>
      </c>
      <c r="G136" s="17">
        <v>0</v>
      </c>
      <c r="H136" s="18">
        <f aca="true" t="shared" si="2" ref="H136:H143">F136*G136</f>
        <v>0</v>
      </c>
    </row>
    <row r="137" spans="1:8" ht="12.75">
      <c r="A137" s="13" t="s">
        <v>124</v>
      </c>
      <c r="B137" s="13" t="s">
        <v>125</v>
      </c>
      <c r="C137" s="3" t="s">
        <v>126</v>
      </c>
      <c r="E137" s="13" t="s">
        <v>26</v>
      </c>
      <c r="F137" s="16">
        <v>10.5</v>
      </c>
      <c r="G137" s="17">
        <v>0</v>
      </c>
      <c r="H137" s="18">
        <f t="shared" si="2"/>
        <v>0</v>
      </c>
    </row>
    <row r="138" spans="1:8" ht="12.75">
      <c r="A138" s="13" t="s">
        <v>127</v>
      </c>
      <c r="B138" s="13" t="s">
        <v>128</v>
      </c>
      <c r="C138" s="3" t="s">
        <v>68</v>
      </c>
      <c r="E138" s="13" t="s">
        <v>69</v>
      </c>
      <c r="F138" s="16">
        <v>26</v>
      </c>
      <c r="G138" s="17">
        <v>0</v>
      </c>
      <c r="H138" s="18">
        <f t="shared" si="2"/>
        <v>0</v>
      </c>
    </row>
    <row r="139" spans="1:8" ht="12.75">
      <c r="A139" s="13" t="s">
        <v>129</v>
      </c>
      <c r="B139" s="13" t="s">
        <v>130</v>
      </c>
      <c r="C139" s="3" t="s">
        <v>131</v>
      </c>
      <c r="E139" s="13" t="s">
        <v>69</v>
      </c>
      <c r="F139" s="16">
        <v>30</v>
      </c>
      <c r="G139" s="17">
        <v>0</v>
      </c>
      <c r="H139" s="18">
        <f t="shared" si="2"/>
        <v>0</v>
      </c>
    </row>
    <row r="140" spans="1:8" ht="12.75">
      <c r="A140" s="13" t="s">
        <v>132</v>
      </c>
      <c r="B140" s="13" t="s">
        <v>133</v>
      </c>
      <c r="C140" s="3" t="s">
        <v>134</v>
      </c>
      <c r="E140" s="13" t="s">
        <v>69</v>
      </c>
      <c r="F140" s="16">
        <v>12</v>
      </c>
      <c r="G140" s="17">
        <v>0</v>
      </c>
      <c r="H140" s="18">
        <f t="shared" si="2"/>
        <v>0</v>
      </c>
    </row>
    <row r="141" spans="1:8" ht="12.75">
      <c r="A141" s="13" t="s">
        <v>135</v>
      </c>
      <c r="B141" s="13" t="s">
        <v>136</v>
      </c>
      <c r="C141" s="3" t="s">
        <v>137</v>
      </c>
      <c r="E141" s="13" t="s">
        <v>69</v>
      </c>
      <c r="F141" s="16">
        <v>8</v>
      </c>
      <c r="G141" s="17">
        <v>0</v>
      </c>
      <c r="H141" s="18">
        <f t="shared" si="2"/>
        <v>0</v>
      </c>
    </row>
    <row r="142" spans="1:8" ht="12.75">
      <c r="A142" s="13" t="s">
        <v>138</v>
      </c>
      <c r="B142" s="13" t="s">
        <v>139</v>
      </c>
      <c r="C142" s="3" t="s">
        <v>140</v>
      </c>
      <c r="E142" s="13" t="s">
        <v>69</v>
      </c>
      <c r="F142" s="16">
        <v>8</v>
      </c>
      <c r="G142" s="17">
        <v>0</v>
      </c>
      <c r="H142" s="18">
        <f t="shared" si="2"/>
        <v>0</v>
      </c>
    </row>
    <row r="143" spans="1:8" ht="12.75">
      <c r="A143" s="13" t="s">
        <v>141</v>
      </c>
      <c r="B143" s="13" t="s">
        <v>142</v>
      </c>
      <c r="C143" s="3" t="s">
        <v>143</v>
      </c>
      <c r="E143" s="13" t="s">
        <v>69</v>
      </c>
      <c r="F143" s="16">
        <v>2</v>
      </c>
      <c r="G143" s="17">
        <v>0</v>
      </c>
      <c r="H143" s="18">
        <f t="shared" si="2"/>
        <v>0</v>
      </c>
    </row>
    <row r="144" ht="12.75">
      <c r="H144" s="18" t="s">
        <v>18</v>
      </c>
    </row>
    <row r="145" spans="1:8" ht="12.75">
      <c r="A145" s="13" t="s">
        <v>144</v>
      </c>
      <c r="B145" s="13" t="s">
        <v>20</v>
      </c>
      <c r="H145" s="18">
        <f>H129+H130+H131+H132+H133+H134+H136+H137+H138+H139+H140+H141+H142+H143</f>
        <v>0</v>
      </c>
    </row>
    <row r="146" spans="1:8" ht="12.75">
      <c r="A146" s="13" t="s">
        <v>145</v>
      </c>
      <c r="B146" s="13" t="s">
        <v>1</v>
      </c>
      <c r="C146" s="3" t="s">
        <v>146</v>
      </c>
      <c r="D146" s="15">
        <v>3</v>
      </c>
      <c r="E146" s="13" t="s">
        <v>58</v>
      </c>
      <c r="G146" s="17">
        <f>H145</f>
        <v>0</v>
      </c>
      <c r="H146" s="18">
        <f>D146*G146/100</f>
        <v>0</v>
      </c>
    </row>
    <row r="147" ht="12.75">
      <c r="H147" s="18" t="s">
        <v>18</v>
      </c>
    </row>
    <row r="148" spans="1:8" ht="12.75">
      <c r="A148" s="13" t="s">
        <v>147</v>
      </c>
      <c r="B148" s="13" t="s">
        <v>20</v>
      </c>
      <c r="C148" s="3" t="s">
        <v>101</v>
      </c>
      <c r="H148" s="18">
        <f>H145+H146</f>
        <v>0</v>
      </c>
    </row>
    <row r="150" spans="2:3" ht="12.75">
      <c r="B150" s="13" t="s">
        <v>2</v>
      </c>
      <c r="C150" s="14" t="s">
        <v>148</v>
      </c>
    </row>
    <row r="151" spans="2:3" ht="12.75">
      <c r="B151" s="13" t="s">
        <v>4</v>
      </c>
      <c r="C151" s="3" t="s">
        <v>149</v>
      </c>
    </row>
    <row r="152" spans="1:8" ht="12.75">
      <c r="A152" s="13" t="s">
        <v>6</v>
      </c>
      <c r="B152" s="13" t="s">
        <v>7</v>
      </c>
      <c r="C152" s="3" t="s">
        <v>8</v>
      </c>
      <c r="D152" s="15" t="s">
        <v>9</v>
      </c>
      <c r="E152" s="13" t="s">
        <v>10</v>
      </c>
      <c r="F152" s="16" t="s">
        <v>11</v>
      </c>
      <c r="G152" s="17" t="s">
        <v>12</v>
      </c>
      <c r="H152" s="18" t="s">
        <v>13</v>
      </c>
    </row>
    <row r="153" spans="1:8" ht="12.75">
      <c r="A153" s="13" t="s">
        <v>150</v>
      </c>
      <c r="B153" s="13" t="s">
        <v>151</v>
      </c>
      <c r="C153" s="3" t="s">
        <v>152</v>
      </c>
      <c r="E153" s="13" t="s">
        <v>17</v>
      </c>
      <c r="F153" s="16">
        <v>80</v>
      </c>
      <c r="G153" s="17">
        <v>0</v>
      </c>
      <c r="H153" s="18">
        <f>F153*G153</f>
        <v>0</v>
      </c>
    </row>
    <row r="154" ht="12.75">
      <c r="C154" s="3" t="s">
        <v>153</v>
      </c>
    </row>
    <row r="155" spans="1:8" ht="12.75">
      <c r="A155" s="13" t="s">
        <v>154</v>
      </c>
      <c r="B155" s="13" t="s">
        <v>155</v>
      </c>
      <c r="C155" s="3" t="s">
        <v>156</v>
      </c>
      <c r="E155" s="13" t="s">
        <v>17</v>
      </c>
      <c r="F155" s="16">
        <v>20</v>
      </c>
      <c r="G155" s="17">
        <v>0</v>
      </c>
      <c r="H155" s="18">
        <f>F155*G155</f>
        <v>0</v>
      </c>
    </row>
    <row r="156" spans="1:8" ht="12.75">
      <c r="A156" s="13" t="s">
        <v>157</v>
      </c>
      <c r="B156" s="13" t="s">
        <v>158</v>
      </c>
      <c r="C156" s="3" t="s">
        <v>159</v>
      </c>
      <c r="E156" s="13" t="s">
        <v>17</v>
      </c>
      <c r="F156" s="16">
        <v>8</v>
      </c>
      <c r="G156" s="17">
        <v>0</v>
      </c>
      <c r="H156" s="18">
        <f>F156*G156</f>
        <v>0</v>
      </c>
    </row>
    <row r="157" spans="1:8" ht="12.75">
      <c r="A157" s="13" t="s">
        <v>160</v>
      </c>
      <c r="B157" s="13" t="s">
        <v>161</v>
      </c>
      <c r="C157" s="3" t="s">
        <v>162</v>
      </c>
      <c r="E157" s="13" t="s">
        <v>17</v>
      </c>
      <c r="F157" s="16">
        <v>8</v>
      </c>
      <c r="G157" s="17">
        <v>0</v>
      </c>
      <c r="H157" s="18">
        <f>F157*G157</f>
        <v>0</v>
      </c>
    </row>
    <row r="158" ht="12.75">
      <c r="H158" s="18" t="s">
        <v>18</v>
      </c>
    </row>
    <row r="159" spans="1:8" ht="12.75">
      <c r="A159" s="13" t="s">
        <v>163</v>
      </c>
      <c r="B159" s="13" t="s">
        <v>20</v>
      </c>
      <c r="C159" s="3" t="s">
        <v>148</v>
      </c>
      <c r="H159" s="18">
        <f>H153+H155+H156+H157</f>
        <v>0</v>
      </c>
    </row>
    <row r="161" spans="2:3" ht="12.75">
      <c r="B161" s="13" t="s">
        <v>2</v>
      </c>
      <c r="C161" s="14" t="s">
        <v>164</v>
      </c>
    </row>
    <row r="162" spans="2:3" ht="12.75">
      <c r="B162" s="13" t="s">
        <v>4</v>
      </c>
      <c r="C162" s="3" t="s">
        <v>178</v>
      </c>
    </row>
    <row r="163" spans="1:8" ht="12.75">
      <c r="A163" s="13" t="s">
        <v>6</v>
      </c>
      <c r="B163" s="13" t="s">
        <v>7</v>
      </c>
      <c r="C163" s="3" t="s">
        <v>8</v>
      </c>
      <c r="D163" s="15" t="s">
        <v>9</v>
      </c>
      <c r="E163" s="13" t="s">
        <v>10</v>
      </c>
      <c r="F163" s="16" t="s">
        <v>11</v>
      </c>
      <c r="G163" s="17" t="s">
        <v>12</v>
      </c>
      <c r="H163" s="18" t="s">
        <v>13</v>
      </c>
    </row>
    <row r="164" spans="1:8" ht="12.75">
      <c r="A164" s="13" t="s">
        <v>165</v>
      </c>
      <c r="B164" s="13" t="s">
        <v>166</v>
      </c>
      <c r="C164" s="3" t="s">
        <v>167</v>
      </c>
      <c r="E164" s="13" t="s">
        <v>69</v>
      </c>
      <c r="F164" s="16">
        <v>2</v>
      </c>
      <c r="G164" s="17">
        <v>0</v>
      </c>
      <c r="H164" s="18">
        <f>F164*G164</f>
        <v>0</v>
      </c>
    </row>
    <row r="165" ht="12.75">
      <c r="H165" s="18" t="s">
        <v>18</v>
      </c>
    </row>
    <row r="166" spans="1:8" ht="12.75">
      <c r="A166" s="13" t="s">
        <v>168</v>
      </c>
      <c r="B166" s="13" t="s">
        <v>20</v>
      </c>
      <c r="C166" s="3" t="s">
        <v>164</v>
      </c>
      <c r="H166" s="18">
        <f>H164</f>
        <v>0</v>
      </c>
    </row>
  </sheetData>
  <sheetProtection/>
  <printOptions/>
  <pageMargins left="0.3937007874015748" right="0" top="0.7874015748031497" bottom="0.7874015748031497" header="0.5118110236220472" footer="0.5118110236220472"/>
  <pageSetup fitToHeight="0"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5" right="0.7875" top="0.7875" bottom="0.7875" header="0.49236111111111114" footer="0.49236111111111114"/>
  <pageSetup fitToHeight="0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5" right="0.7875" top="0.7875" bottom="0.7875" header="0.49236111111111114" footer="0.49236111111111114"/>
  <pageSetup fitToHeight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JV</dc:creator>
  <cp:keywords/>
  <dc:description/>
  <cp:lastModifiedBy>E.Z.</cp:lastModifiedBy>
  <cp:lastPrinted>2009-03-30T11:20:15Z</cp:lastPrinted>
  <dcterms:created xsi:type="dcterms:W3CDTF">2004-10-26T09:48:39Z</dcterms:created>
  <dcterms:modified xsi:type="dcterms:W3CDTF">2016-02-10T17:53:44Z</dcterms:modified>
  <cp:category/>
  <cp:version/>
  <cp:contentType/>
  <cp:contentStatus/>
  <cp:revision>1</cp:revision>
</cp:coreProperties>
</file>