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Soupis prací" sheetId="1" r:id="rId1"/>
    <sheet name="Rekapitulace soupisu" sheetId="2" r:id="rId2"/>
    <sheet name="Položkový soupis" sheetId="3" r:id="rId3"/>
    <sheet name="Krycí list" sheetId="4" r:id="rId4"/>
  </sheets>
  <definedNames>
    <definedName name="_xlnm.Print_Titles" localSheetId="2">'Položkový soupis'!$5:$8</definedName>
    <definedName name="_xlnm.Print_Titles" localSheetId="1">'Rekapitulace soupisu'!$8:$9</definedName>
    <definedName name="_xlnm.Print_Titles" localSheetId="0">'Soupis prací'!$5:$8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<sst xmlns="http://schemas.openxmlformats.org/spreadsheetml/2006/main" count="158" uniqueCount="105">
  <si>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</si>
  <si>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</si>
  <si>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</si>
  <si>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</si>
  <si>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</si>
  <si>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</si>
  <si>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</si>
  <si>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</si>
  <si>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</si>
  <si>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</si>
  <si>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</si>
  <si>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</si>
  <si>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</si>
  <si>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</si>
  <si>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</si>
  <si>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</si>
  <si>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</si>
  <si>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</si>
  <si>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</si>
  <si>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</si>
  <si>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</si>
  <si>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</si>
  <si>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</si>
  <si>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</si>
  <si>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</si>
  <si>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</si>
  <si>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</si>
  <si>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</si>
  <si>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</si>
  <si>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</si>
  <si>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</si>
  <si>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</si>
  <si>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</si>
  <si>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</si>
  <si>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</si>
  <si>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</si>
  <si>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</si>
  <si>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</si>
  <si>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</si>
  <si>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</si>
  <si>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</si>
  <si>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</si>
  <si>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</si>
  <si>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</si>
  <si>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</si>
  <si>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</si>
  <si>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</si>
  <si>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</si>
  <si>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</si>
  <si>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</si>
  <si>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</si>
  <si>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</si>
  <si>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</si>
  <si>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</si>
  <si>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</si>
  <si>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</si>
  <si>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</si>
  <si>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</si>
  <si>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</si>
  <si>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</si>
  <si>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</si>
  <si>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</si>
  <si>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</si>
  <si>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</si>
  <si>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</si>
  <si>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</si>
  <si>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</si>
  <si>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</si>
  <si>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</si>
  <si>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</si>
  <si>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</si>
  <si>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</si>
  <si>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</si>
  <si>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</si>
  <si>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</si>
  <si>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</si>
  <si>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</si>
  <si>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</si>
  <si>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</si>
  <si>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SCU 96</t>
  </si>
  <si>
    <t>Chodník podél ul.Školní v Petřvaldě-úsek č.2</t>
  </si>
  <si>
    <t>01</t>
  </si>
  <si>
    <t>Vedlejší a ostatní náklady</t>
  </si>
  <si>
    <t>95</t>
  </si>
  <si>
    <t>Různé dokončující konstrukce a práce na pozemních stavbách</t>
  </si>
  <si>
    <t>Geodetické zaměření skutečného provedení</t>
  </si>
  <si>
    <t>Kč</t>
  </si>
  <si>
    <t>Vytýčení stavby</t>
  </si>
  <si>
    <t>Dokumentace skutečného provedení</t>
  </si>
  <si>
    <t>Geometrický plán</t>
  </si>
  <si>
    <t>Projekt dočasného dopravního značení vč.schválení</t>
  </si>
  <si>
    <t>GZS (Globál zařízení staveniště)</t>
  </si>
  <si>
    <t>Kanceláře,sklady,mobilní WC,oplocení,dočasné ochranné hrazení,</t>
  </si>
  <si>
    <t>info tabule,čistění komunikací,provizorní přejezdy,přechody a pod</t>
  </si>
  <si>
    <t>Město Bohumín</t>
  </si>
  <si>
    <t>Proink s.r.o. Ostrava</t>
  </si>
  <si>
    <t>DPH 21%</t>
  </si>
  <si>
    <t>DPH ze specifikací 15%</t>
  </si>
  <si>
    <t>DPH ze specifikací 21%</t>
  </si>
  <si>
    <t>CÚ 2016</t>
  </si>
  <si>
    <t xml:space="preserve">                            ÚRS Praha</t>
  </si>
  <si>
    <t>Soupis prací</t>
  </si>
  <si>
    <t>Rekapitulace soupisu prací</t>
  </si>
  <si>
    <t>Položkový soupis prací</t>
  </si>
  <si>
    <t>Krycí list soupisu prací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</si>
</sst>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50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35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5" xfId="75" applyNumberFormat="1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7" fillId="0" borderId="5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12" fillId="20" borderId="6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13" fillId="20" borderId="61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0" fillId="0" borderId="65" xfId="0" applyBorder="1" applyAlignment="1">
      <alignment/>
    </xf>
    <xf numFmtId="0" fontId="0" fillId="0" borderId="51" xfId="0" applyBorder="1" applyAlignment="1">
      <alignment/>
    </xf>
    <xf numFmtId="3" fontId="4" fillId="0" borderId="35" xfId="42" applyBorder="1">
      <alignment vertical="center"/>
      <protection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7" fillId="0" borderId="6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0" fontId="7" fillId="0" borderId="6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6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14" fontId="10" fillId="0" borderId="35" xfId="0" applyNumberFormat="1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50" xfId="75" applyNumberFormat="1" applyFont="1" applyBorder="1">
      <alignment horizontal="left" vertical="center"/>
      <protection/>
    </xf>
    <xf numFmtId="0" fontId="11" fillId="0" borderId="55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4" fillId="0" borderId="44" xfId="42" applyBorder="1">
      <alignment vertical="center"/>
      <protection/>
    </xf>
    <xf numFmtId="0" fontId="11" fillId="0" borderId="35" xfId="60" applyFont="1" applyBorder="1">
      <alignment horizontal="left" vertical="center"/>
      <protection/>
    </xf>
    <xf numFmtId="0" fontId="10" fillId="0" borderId="44" xfId="60" applyFont="1" applyBorder="1">
      <alignment horizontal="left" vertical="center"/>
      <protection/>
    </xf>
    <xf numFmtId="0" fontId="10" fillId="0" borderId="55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7"/>
  <sheetViews>
    <sheetView zoomScalePageLayoutView="0" workbookViewId="0" topLeftCell="A1">
      <selection activeCell="J11" sqref="J11:J19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68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101</v>
      </c>
      <c r="B1" s="2"/>
      <c r="C1" s="3"/>
      <c r="D1" s="3"/>
      <c r="E1" s="3"/>
      <c r="F1" s="4"/>
      <c r="G1" s="125"/>
      <c r="H1" s="126"/>
      <c r="I1" s="126"/>
      <c r="J1" s="126"/>
      <c r="K1" s="126"/>
    </row>
    <row r="2" spans="1:11" ht="12.75">
      <c r="A2" s="5" t="s">
        <v>29</v>
      </c>
      <c r="B2" s="5"/>
      <c r="C2" s="6" t="s">
        <v>80</v>
      </c>
      <c r="D2" s="7"/>
      <c r="E2" s="7"/>
      <c r="F2" s="6"/>
      <c r="G2" s="8" t="s">
        <v>27</v>
      </c>
      <c r="H2" s="127" t="s">
        <v>79</v>
      </c>
      <c r="I2" s="127"/>
      <c r="J2" s="127"/>
      <c r="K2" s="127"/>
    </row>
    <row r="3" spans="1:11" ht="12.75">
      <c r="A3" s="5" t="s">
        <v>26</v>
      </c>
      <c r="B3" s="5"/>
      <c r="C3" s="9" t="s">
        <v>82</v>
      </c>
      <c r="D3" s="7"/>
      <c r="E3" s="7"/>
      <c r="F3" s="6"/>
      <c r="G3" s="8" t="s">
        <v>28</v>
      </c>
      <c r="H3" s="128" t="s">
        <v>81</v>
      </c>
      <c r="I3" s="128"/>
      <c r="J3" s="128"/>
      <c r="K3" s="128"/>
    </row>
    <row r="4" spans="1:11" ht="13.5" thickBot="1">
      <c r="A4" s="5" t="s">
        <v>1</v>
      </c>
      <c r="B4" s="5"/>
      <c r="C4" s="10">
        <v>42763</v>
      </c>
      <c r="D4" s="5"/>
      <c r="E4" s="5" t="s">
        <v>2</v>
      </c>
      <c r="F4" s="11"/>
      <c r="G4" s="12">
        <f>C4</f>
        <v>42763</v>
      </c>
      <c r="H4" s="129"/>
      <c r="I4" s="130"/>
      <c r="J4" s="130"/>
      <c r="K4" s="130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30</v>
      </c>
      <c r="E6" s="62" t="s">
        <v>31</v>
      </c>
      <c r="F6" s="60" t="s">
        <v>32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17</v>
      </c>
      <c r="J7" s="27" t="s">
        <v>7</v>
      </c>
      <c r="K7" s="30" t="s">
        <v>17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83</v>
      </c>
      <c r="C9" s="106" t="s">
        <v>84</v>
      </c>
    </row>
    <row r="11" spans="1:11" ht="12.75">
      <c r="A11" s="116">
        <v>1</v>
      </c>
      <c r="B11" s="117"/>
      <c r="C11" s="109" t="s">
        <v>85</v>
      </c>
      <c r="D11" s="110" t="s">
        <v>86</v>
      </c>
      <c r="E11" s="111">
        <v>1</v>
      </c>
      <c r="F11" s="112">
        <v>0</v>
      </c>
      <c r="G11" s="113">
        <f aca="true" t="shared" si="0" ref="G11:G16">E11*F11</f>
        <v>0</v>
      </c>
      <c r="I11" s="115"/>
      <c r="J11" s="114"/>
      <c r="K11" s="115">
        <f aca="true" t="shared" si="1" ref="K11:K16">E11*J11</f>
        <v>0</v>
      </c>
    </row>
    <row r="12" spans="1:11" ht="12.75">
      <c r="A12" s="116">
        <v>2</v>
      </c>
      <c r="B12" s="117"/>
      <c r="C12" s="109" t="s">
        <v>87</v>
      </c>
      <c r="D12" s="110" t="s">
        <v>86</v>
      </c>
      <c r="E12" s="111">
        <v>1</v>
      </c>
      <c r="F12" s="112">
        <v>0</v>
      </c>
      <c r="G12" s="113">
        <f t="shared" si="0"/>
        <v>0</v>
      </c>
      <c r="I12" s="115"/>
      <c r="J12" s="114"/>
      <c r="K12" s="115">
        <f t="shared" si="1"/>
        <v>0</v>
      </c>
    </row>
    <row r="13" spans="1:11" ht="12.75">
      <c r="A13" s="116">
        <v>3</v>
      </c>
      <c r="B13" s="117"/>
      <c r="C13" s="109" t="s">
        <v>88</v>
      </c>
      <c r="D13" s="110" t="s">
        <v>86</v>
      </c>
      <c r="E13" s="111">
        <v>1</v>
      </c>
      <c r="F13" s="112">
        <v>0</v>
      </c>
      <c r="G13" s="113">
        <f t="shared" si="0"/>
        <v>0</v>
      </c>
      <c r="I13" s="115"/>
      <c r="J13" s="114"/>
      <c r="K13" s="115">
        <f t="shared" si="1"/>
        <v>0</v>
      </c>
    </row>
    <row r="14" spans="1:11" ht="12.75">
      <c r="A14" s="116">
        <v>4</v>
      </c>
      <c r="B14" s="117"/>
      <c r="C14" s="109" t="s">
        <v>89</v>
      </c>
      <c r="D14" s="110" t="s">
        <v>86</v>
      </c>
      <c r="E14" s="111">
        <v>1</v>
      </c>
      <c r="F14" s="112">
        <v>0</v>
      </c>
      <c r="G14" s="113">
        <f t="shared" si="0"/>
        <v>0</v>
      </c>
      <c r="I14" s="115"/>
      <c r="J14" s="114"/>
      <c r="K14" s="115">
        <f t="shared" si="1"/>
        <v>0</v>
      </c>
    </row>
    <row r="15" spans="1:11" ht="12.75">
      <c r="A15" s="116">
        <v>5</v>
      </c>
      <c r="B15" s="117"/>
      <c r="C15" s="109" t="s">
        <v>90</v>
      </c>
      <c r="D15" s="110" t="s">
        <v>86</v>
      </c>
      <c r="E15" s="111">
        <v>1</v>
      </c>
      <c r="F15" s="112">
        <v>0</v>
      </c>
      <c r="G15" s="113">
        <f t="shared" si="0"/>
        <v>0</v>
      </c>
      <c r="I15" s="115"/>
      <c r="J15" s="114"/>
      <c r="K15" s="115">
        <f t="shared" si="1"/>
        <v>0</v>
      </c>
    </row>
    <row r="16" spans="1:11" ht="12.75">
      <c r="A16" s="116">
        <v>6</v>
      </c>
      <c r="B16" s="117"/>
      <c r="C16" s="109" t="s">
        <v>91</v>
      </c>
      <c r="D16" s="110" t="s">
        <v>86</v>
      </c>
      <c r="E16" s="111">
        <v>1</v>
      </c>
      <c r="F16" s="112">
        <v>0</v>
      </c>
      <c r="G16" s="113">
        <f t="shared" si="0"/>
        <v>0</v>
      </c>
      <c r="I16" s="115"/>
      <c r="J16" s="114"/>
      <c r="K16" s="115">
        <f t="shared" si="1"/>
        <v>0</v>
      </c>
    </row>
    <row r="17" spans="3:11" ht="12.75">
      <c r="C17" s="119" t="str">
        <f>CONCATENATE(B9," celkem")</f>
        <v>95 celkem</v>
      </c>
      <c r="G17" s="120">
        <f>SUBTOTAL(9,G11:G16)</f>
        <v>0</v>
      </c>
      <c r="I17" s="121">
        <f>SUBTOTAL(9,I11:I16)</f>
        <v>0</v>
      </c>
      <c r="K17" s="121">
        <f>SUBTOTAL(9,K11:K16)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3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12.375" style="0" customWidth="1"/>
    <col min="2" max="2" width="63.2539062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102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16</v>
      </c>
      <c r="B3" s="131" t="str">
        <f>'Soupis prací'!C2</f>
        <v>Chodník podél ul.Školní v Petřvaldě-úsek č.2</v>
      </c>
      <c r="C3" s="131"/>
      <c r="D3" s="131"/>
      <c r="E3" s="131"/>
      <c r="F3" s="41"/>
    </row>
    <row r="4" spans="1:6" ht="12.75">
      <c r="A4" s="36" t="s">
        <v>18</v>
      </c>
      <c r="B4" s="57" t="str">
        <f>'Soupis prací'!H2</f>
        <v>SCU 96</v>
      </c>
      <c r="C4" s="41"/>
      <c r="D4" s="42" t="s">
        <v>22</v>
      </c>
      <c r="E4" s="43">
        <f>'Soupis prací'!C4</f>
        <v>42763</v>
      </c>
      <c r="F4" s="41"/>
    </row>
    <row r="5" spans="1:6" ht="12.75">
      <c r="A5" s="36" t="s">
        <v>21</v>
      </c>
      <c r="B5" s="131" t="str">
        <f>'Soupis prací'!C3</f>
        <v>Vedlejší a ostatní náklady</v>
      </c>
      <c r="C5" s="132"/>
      <c r="D5" s="132"/>
      <c r="E5" s="132"/>
      <c r="F5" s="41"/>
    </row>
    <row r="6" spans="1:6" ht="12.75">
      <c r="A6" s="36" t="s">
        <v>20</v>
      </c>
      <c r="B6" s="131" t="str">
        <f>'Soupis prací'!H3</f>
        <v>01</v>
      </c>
      <c r="C6" s="132"/>
      <c r="D6" s="132"/>
      <c r="E6" s="132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23</v>
      </c>
      <c r="B8" s="45" t="s">
        <v>24</v>
      </c>
      <c r="C8" s="46" t="s">
        <v>19</v>
      </c>
      <c r="D8" s="46"/>
      <c r="E8" s="47"/>
      <c r="F8" s="48" t="s">
        <v>0</v>
      </c>
    </row>
    <row r="9" spans="1:6" ht="13.5" thickBot="1">
      <c r="A9" s="49"/>
      <c r="B9" s="50"/>
      <c r="C9" s="51" t="s">
        <v>33</v>
      </c>
      <c r="D9" s="51" t="s">
        <v>34</v>
      </c>
      <c r="E9" s="52" t="s">
        <v>25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2" t="str">
        <f>'Soupis prací'!B9</f>
        <v>95</v>
      </c>
      <c r="B11" s="123" t="str">
        <f>'Soupis prací'!C9</f>
        <v>Různé dokončující konstrukce a práce na pozemních stavbách</v>
      </c>
      <c r="C11" s="124">
        <f>'Soupis prací'!I17</f>
        <v>0</v>
      </c>
      <c r="D11" s="124">
        <f>'Soupis prací'!K17</f>
        <v>0</v>
      </c>
      <c r="E11" s="1">
        <f>C11+D11</f>
        <v>0</v>
      </c>
      <c r="F11" s="39">
        <f>'Soupis prací'!G17</f>
        <v>0</v>
      </c>
    </row>
    <row r="12" spans="1:6" ht="13.5" thickBot="1">
      <c r="A12" s="40"/>
      <c r="B12" s="54"/>
      <c r="C12" s="54"/>
      <c r="D12" s="54"/>
      <c r="E12" s="1"/>
      <c r="F12" s="39"/>
    </row>
    <row r="13" spans="1:6" ht="13.5" thickTop="1">
      <c r="A13" s="55"/>
      <c r="B13" s="56" t="s">
        <v>25</v>
      </c>
      <c r="C13" s="58">
        <f>SUM(C10:C12)</f>
        <v>0</v>
      </c>
      <c r="D13" s="59">
        <f>SUM(D10:D12)</f>
        <v>0</v>
      </c>
      <c r="E13" s="58">
        <f>SUM(E10:E12)</f>
        <v>0</v>
      </c>
      <c r="F13" s="59">
        <f>SUM(F10:F12)</f>
        <v>0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9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68.253906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103</v>
      </c>
    </row>
    <row r="2" spans="1:11" ht="12.75">
      <c r="A2" s="5" t="s">
        <v>29</v>
      </c>
      <c r="B2" s="5"/>
      <c r="C2" s="6" t="str">
        <f>+'Soupis prací'!C2</f>
        <v>Chodník podél ul.Školní v Petřvaldě-úsek č.2</v>
      </c>
      <c r="D2" s="7"/>
      <c r="E2" s="7"/>
      <c r="F2" s="6"/>
      <c r="G2" s="8" t="s">
        <v>27</v>
      </c>
      <c r="H2" s="127" t="str">
        <f>+'Soupis prací'!H2</f>
        <v>SCU 96</v>
      </c>
      <c r="I2" s="127"/>
      <c r="J2" s="127"/>
      <c r="K2" s="127"/>
    </row>
    <row r="3" spans="1:11" ht="12.75">
      <c r="A3" s="5" t="s">
        <v>26</v>
      </c>
      <c r="B3" s="5"/>
      <c r="C3" s="9" t="str">
        <f>+'Soupis prací'!C3</f>
        <v>Vedlejší a ostatní náklady</v>
      </c>
      <c r="D3" s="7"/>
      <c r="E3" s="7"/>
      <c r="F3" s="6"/>
      <c r="G3" s="8" t="s">
        <v>28</v>
      </c>
      <c r="H3" s="128" t="str">
        <f>+'Soupis prací'!H3</f>
        <v>01</v>
      </c>
      <c r="I3" s="128"/>
      <c r="J3" s="128"/>
      <c r="K3" s="128"/>
    </row>
    <row r="4" spans="1:7" ht="13.5" thickBot="1">
      <c r="A4" s="5" t="s">
        <v>1</v>
      </c>
      <c r="B4" s="5"/>
      <c r="C4" s="10">
        <f>+'Soupis prací'!C4</f>
        <v>42763</v>
      </c>
      <c r="D4" s="5"/>
      <c r="E4" s="5" t="s">
        <v>2</v>
      </c>
      <c r="F4" s="11"/>
      <c r="G4" s="12">
        <f>+'Soupis prací'!G4</f>
        <v>42763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30</v>
      </c>
      <c r="E6" s="62" t="s">
        <v>31</v>
      </c>
      <c r="F6" s="60" t="s">
        <v>32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17</v>
      </c>
      <c r="J7" s="27" t="s">
        <v>7</v>
      </c>
      <c r="K7" s="30" t="s">
        <v>17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83</v>
      </c>
      <c r="C10" s="106" t="s">
        <v>84</v>
      </c>
    </row>
    <row r="12" spans="1:11" ht="12.75">
      <c r="A12" s="107">
        <v>1</v>
      </c>
      <c r="B12" s="108"/>
      <c r="C12" s="109" t="s">
        <v>85</v>
      </c>
      <c r="D12" s="110" t="s">
        <v>86</v>
      </c>
      <c r="E12" s="111">
        <v>1</v>
      </c>
      <c r="F12" s="112">
        <v>0</v>
      </c>
      <c r="G12" s="113">
        <f aca="true" t="shared" si="0" ref="G12:G17">E12*F12</f>
        <v>0</v>
      </c>
      <c r="I12" s="115"/>
      <c r="J12" s="114"/>
      <c r="K12" s="115">
        <f aca="true" t="shared" si="1" ref="K12:K17">E12*J12</f>
        <v>0</v>
      </c>
    </row>
    <row r="13" spans="1:11" ht="12.75">
      <c r="A13" s="107">
        <v>2</v>
      </c>
      <c r="B13" s="108"/>
      <c r="C13" s="109" t="s">
        <v>87</v>
      </c>
      <c r="D13" s="110" t="s">
        <v>86</v>
      </c>
      <c r="E13" s="111">
        <v>1</v>
      </c>
      <c r="F13" s="112">
        <v>0</v>
      </c>
      <c r="G13" s="113">
        <f t="shared" si="0"/>
        <v>0</v>
      </c>
      <c r="I13" s="115"/>
      <c r="J13" s="114"/>
      <c r="K13" s="115">
        <f t="shared" si="1"/>
        <v>0</v>
      </c>
    </row>
    <row r="14" spans="1:11" ht="12.75">
      <c r="A14" s="107">
        <v>3</v>
      </c>
      <c r="B14" s="108"/>
      <c r="C14" s="109" t="s">
        <v>88</v>
      </c>
      <c r="D14" s="110" t="s">
        <v>86</v>
      </c>
      <c r="E14" s="111">
        <v>1</v>
      </c>
      <c r="F14" s="112">
        <v>0</v>
      </c>
      <c r="G14" s="113">
        <f t="shared" si="0"/>
        <v>0</v>
      </c>
      <c r="I14" s="115"/>
      <c r="J14" s="114"/>
      <c r="K14" s="115">
        <f t="shared" si="1"/>
        <v>0</v>
      </c>
    </row>
    <row r="15" spans="1:11" ht="12.75">
      <c r="A15" s="107">
        <v>4</v>
      </c>
      <c r="B15" s="108"/>
      <c r="C15" s="109" t="s">
        <v>89</v>
      </c>
      <c r="D15" s="110" t="s">
        <v>86</v>
      </c>
      <c r="E15" s="111">
        <v>1</v>
      </c>
      <c r="F15" s="112">
        <v>0</v>
      </c>
      <c r="G15" s="113">
        <f t="shared" si="0"/>
        <v>0</v>
      </c>
      <c r="I15" s="115"/>
      <c r="J15" s="114"/>
      <c r="K15" s="115">
        <f t="shared" si="1"/>
        <v>0</v>
      </c>
    </row>
    <row r="16" spans="1:11" ht="12.75">
      <c r="A16" s="107">
        <v>5</v>
      </c>
      <c r="B16" s="108"/>
      <c r="C16" s="109" t="s">
        <v>90</v>
      </c>
      <c r="D16" s="110" t="s">
        <v>86</v>
      </c>
      <c r="E16" s="111">
        <v>1</v>
      </c>
      <c r="F16" s="112">
        <v>0</v>
      </c>
      <c r="G16" s="113">
        <f t="shared" si="0"/>
        <v>0</v>
      </c>
      <c r="I16" s="115"/>
      <c r="J16" s="114"/>
      <c r="K16" s="115">
        <f t="shared" si="1"/>
        <v>0</v>
      </c>
    </row>
    <row r="17" spans="1:11" ht="12.75">
      <c r="A17" s="107">
        <v>6</v>
      </c>
      <c r="B17" s="108"/>
      <c r="C17" s="109" t="s">
        <v>91</v>
      </c>
      <c r="D17" s="110" t="s">
        <v>86</v>
      </c>
      <c r="E17" s="111">
        <v>1</v>
      </c>
      <c r="F17" s="112">
        <v>0</v>
      </c>
      <c r="G17" s="113">
        <f t="shared" si="0"/>
        <v>0</v>
      </c>
      <c r="I17" s="115"/>
      <c r="J17" s="114"/>
      <c r="K17" s="115">
        <f t="shared" si="1"/>
        <v>0</v>
      </c>
    </row>
    <row r="18" spans="3:11" ht="12.75">
      <c r="C18" s="118" t="s">
        <v>92</v>
      </c>
      <c r="E18" s="111">
        <v>0</v>
      </c>
      <c r="G18" s="113"/>
      <c r="I18" s="115"/>
      <c r="K18" s="115"/>
    </row>
    <row r="19" spans="3:11" ht="12.75">
      <c r="C19" s="118" t="s">
        <v>93</v>
      </c>
      <c r="E19" s="111">
        <v>0</v>
      </c>
      <c r="G19" s="113"/>
      <c r="I19" s="115"/>
      <c r="K19" s="115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4">
      <selection activeCell="O32" sqref="O32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57" t="s">
        <v>104</v>
      </c>
      <c r="B1" s="158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5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5.75" customHeigh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5.75" customHeight="1" thickBo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15.75" customHeight="1">
      <c r="A5" s="97" t="s">
        <v>35</v>
      </c>
      <c r="B5" s="98"/>
      <c r="C5" s="143" t="s">
        <v>80</v>
      </c>
      <c r="D5" s="144"/>
      <c r="E5" s="144"/>
      <c r="F5" s="144"/>
      <c r="G5" s="144"/>
      <c r="H5" s="144"/>
      <c r="I5" s="144"/>
      <c r="J5" s="144"/>
      <c r="K5" s="145"/>
    </row>
    <row r="6" spans="1:11" ht="15.75" customHeight="1">
      <c r="A6" s="93" t="s">
        <v>36</v>
      </c>
      <c r="B6" s="94"/>
      <c r="C6" s="133" t="s">
        <v>82</v>
      </c>
      <c r="D6" s="134"/>
      <c r="E6" s="134"/>
      <c r="F6" s="134"/>
      <c r="G6" s="134"/>
      <c r="H6" s="134"/>
      <c r="I6" s="134"/>
      <c r="J6" s="134"/>
      <c r="K6" s="146"/>
    </row>
    <row r="7" spans="1:11" ht="15.75" customHeight="1">
      <c r="A7" s="172"/>
      <c r="B7" s="173"/>
      <c r="C7" s="173"/>
      <c r="D7" s="173"/>
      <c r="E7" s="173"/>
      <c r="F7" s="173"/>
      <c r="G7" s="173"/>
      <c r="H7" s="179" t="s">
        <v>50</v>
      </c>
      <c r="I7" s="180"/>
      <c r="J7" s="179" t="s">
        <v>51</v>
      </c>
      <c r="K7" s="240"/>
    </row>
    <row r="8" spans="1:11" ht="15.75" customHeight="1">
      <c r="A8" s="93" t="s">
        <v>37</v>
      </c>
      <c r="B8" s="94"/>
      <c r="C8" s="133" t="s">
        <v>94</v>
      </c>
      <c r="D8" s="134"/>
      <c r="E8" s="134"/>
      <c r="F8" s="134"/>
      <c r="G8" s="135"/>
      <c r="H8" s="133"/>
      <c r="I8" s="135"/>
      <c r="J8" s="228"/>
      <c r="K8" s="229"/>
    </row>
    <row r="9" spans="1:11" ht="15.75" customHeight="1">
      <c r="A9" s="93" t="s">
        <v>38</v>
      </c>
      <c r="B9" s="94"/>
      <c r="C9" s="133" t="s">
        <v>95</v>
      </c>
      <c r="D9" s="134"/>
      <c r="E9" s="134"/>
      <c r="F9" s="134"/>
      <c r="G9" s="135"/>
      <c r="H9" s="133"/>
      <c r="I9" s="135"/>
      <c r="J9" s="228"/>
      <c r="K9" s="229"/>
    </row>
    <row r="10" spans="1:11" ht="15.75" customHeight="1">
      <c r="A10" s="93" t="s">
        <v>39</v>
      </c>
      <c r="B10" s="94"/>
      <c r="C10" s="133"/>
      <c r="D10" s="134"/>
      <c r="E10" s="134"/>
      <c r="F10" s="134"/>
      <c r="G10" s="135"/>
      <c r="H10" s="133"/>
      <c r="I10" s="135"/>
      <c r="J10" s="228"/>
      <c r="K10" s="229"/>
    </row>
    <row r="11" spans="1:11" ht="15.75" customHeight="1">
      <c r="A11" s="93" t="s">
        <v>40</v>
      </c>
      <c r="B11" s="94"/>
      <c r="C11" s="133"/>
      <c r="D11" s="134"/>
      <c r="E11" s="134"/>
      <c r="F11" s="134"/>
      <c r="G11" s="135"/>
      <c r="H11" s="133"/>
      <c r="I11" s="135"/>
      <c r="J11" s="228"/>
      <c r="K11" s="229"/>
    </row>
    <row r="12" spans="1:11" ht="15.75" customHeight="1">
      <c r="A12" s="93" t="s">
        <v>41</v>
      </c>
      <c r="B12" s="94"/>
      <c r="C12" s="133"/>
      <c r="D12" s="134"/>
      <c r="E12" s="134"/>
      <c r="F12" s="134"/>
      <c r="G12" s="135"/>
      <c r="H12" s="133"/>
      <c r="I12" s="135"/>
      <c r="J12" s="228"/>
      <c r="K12" s="229"/>
    </row>
    <row r="13" spans="1:11" ht="15.75" customHeight="1">
      <c r="A13" s="93" t="s">
        <v>42</v>
      </c>
      <c r="B13" s="94"/>
      <c r="C13" s="133"/>
      <c r="D13" s="134"/>
      <c r="E13" s="134"/>
      <c r="F13" s="134"/>
      <c r="G13" s="135"/>
      <c r="H13" s="133"/>
      <c r="I13" s="135"/>
      <c r="J13" s="228"/>
      <c r="K13" s="229"/>
    </row>
    <row r="14" spans="1:11" ht="15.75" customHeight="1">
      <c r="A14" s="93" t="s">
        <v>43</v>
      </c>
      <c r="B14" s="94"/>
      <c r="C14" s="133"/>
      <c r="D14" s="134"/>
      <c r="E14" s="134"/>
      <c r="F14" s="134"/>
      <c r="G14" s="135"/>
      <c r="H14" s="133"/>
      <c r="I14" s="135"/>
      <c r="J14" s="228"/>
      <c r="K14" s="229"/>
    </row>
    <row r="15" spans="1:11" ht="15.75" customHeight="1">
      <c r="A15" s="93" t="s">
        <v>44</v>
      </c>
      <c r="B15" s="94"/>
      <c r="C15" s="133"/>
      <c r="D15" s="135"/>
      <c r="E15" s="81" t="s">
        <v>49</v>
      </c>
      <c r="F15" s="174">
        <v>0</v>
      </c>
      <c r="G15" s="174"/>
      <c r="H15" s="198" t="s">
        <v>77</v>
      </c>
      <c r="I15" s="198"/>
      <c r="J15" s="174">
        <v>0</v>
      </c>
      <c r="K15" s="237"/>
    </row>
    <row r="16" spans="1:11" ht="15.75" customHeight="1">
      <c r="A16" s="93" t="s">
        <v>45</v>
      </c>
      <c r="B16" s="94"/>
      <c r="C16" s="133"/>
      <c r="D16" s="135"/>
      <c r="E16" s="81" t="s">
        <v>48</v>
      </c>
      <c r="F16" s="142"/>
      <c r="G16" s="142"/>
      <c r="H16" s="197" t="s">
        <v>76</v>
      </c>
      <c r="I16" s="197"/>
      <c r="J16" s="238" t="s">
        <v>99</v>
      </c>
      <c r="K16" s="239"/>
    </row>
    <row r="17" spans="1:11" ht="15.75" customHeight="1" thickBot="1">
      <c r="A17" s="95" t="s">
        <v>46</v>
      </c>
      <c r="B17" s="96"/>
      <c r="C17" s="170"/>
      <c r="D17" s="171"/>
      <c r="E17" s="82" t="s">
        <v>47</v>
      </c>
      <c r="F17" s="170"/>
      <c r="G17" s="171"/>
      <c r="H17" s="170" t="s">
        <v>100</v>
      </c>
      <c r="I17" s="241"/>
      <c r="J17" s="241"/>
      <c r="K17" s="242"/>
    </row>
    <row r="18" spans="1:11" ht="21" customHeight="1" thickBot="1">
      <c r="A18" s="167" t="s">
        <v>52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9"/>
    </row>
    <row r="19" spans="1:11" ht="21.75" customHeight="1" thickBot="1">
      <c r="A19" s="154" t="s">
        <v>53</v>
      </c>
      <c r="B19" s="155"/>
      <c r="C19" s="155"/>
      <c r="D19" s="155"/>
      <c r="E19" s="156"/>
      <c r="F19" s="72"/>
      <c r="G19" s="175" t="s">
        <v>54</v>
      </c>
      <c r="H19" s="155"/>
      <c r="I19" s="155"/>
      <c r="J19" s="155"/>
      <c r="K19" s="176"/>
    </row>
    <row r="20" spans="1:11" ht="15.75" customHeight="1">
      <c r="A20" s="70">
        <v>1</v>
      </c>
      <c r="B20" s="150" t="s">
        <v>55</v>
      </c>
      <c r="C20" s="151"/>
      <c r="D20" s="99" t="s">
        <v>33</v>
      </c>
      <c r="E20" s="83">
        <v>0</v>
      </c>
      <c r="F20" s="71">
        <v>13</v>
      </c>
      <c r="G20" s="232"/>
      <c r="H20" s="233"/>
      <c r="I20" s="233"/>
      <c r="J20" s="234"/>
      <c r="K20" s="87">
        <v>0</v>
      </c>
    </row>
    <row r="21" spans="1:11" ht="15.75" customHeight="1">
      <c r="A21" s="67">
        <v>2</v>
      </c>
      <c r="B21" s="152"/>
      <c r="C21" s="153"/>
      <c r="D21" s="81" t="s">
        <v>34</v>
      </c>
      <c r="E21" s="84">
        <v>0</v>
      </c>
      <c r="F21" s="68">
        <v>14</v>
      </c>
      <c r="G21" s="133"/>
      <c r="H21" s="134"/>
      <c r="I21" s="134"/>
      <c r="J21" s="135"/>
      <c r="K21" s="88">
        <v>0</v>
      </c>
    </row>
    <row r="22" spans="1:11" ht="15.75" customHeight="1">
      <c r="A22" s="67">
        <v>3</v>
      </c>
      <c r="B22" s="177" t="s">
        <v>56</v>
      </c>
      <c r="C22" s="178"/>
      <c r="D22" s="81" t="s">
        <v>57</v>
      </c>
      <c r="E22" s="84">
        <v>0</v>
      </c>
      <c r="F22" s="68">
        <v>15</v>
      </c>
      <c r="G22" s="133"/>
      <c r="H22" s="134"/>
      <c r="I22" s="134"/>
      <c r="J22" s="135"/>
      <c r="K22" s="88">
        <v>0</v>
      </c>
    </row>
    <row r="23" spans="1:11" ht="15.75" customHeight="1" thickBot="1">
      <c r="A23" s="67">
        <v>4</v>
      </c>
      <c r="B23" s="152"/>
      <c r="C23" s="153"/>
      <c r="D23" s="81" t="s">
        <v>58</v>
      </c>
      <c r="E23" s="85">
        <v>0</v>
      </c>
      <c r="F23" s="69">
        <v>16</v>
      </c>
      <c r="G23" s="133"/>
      <c r="H23" s="134"/>
      <c r="I23" s="134"/>
      <c r="J23" s="135"/>
      <c r="K23" s="88">
        <v>0</v>
      </c>
    </row>
    <row r="24" spans="1:11" ht="15.75" customHeight="1" thickBot="1">
      <c r="A24" s="67">
        <v>5</v>
      </c>
      <c r="B24" s="147" t="s">
        <v>63</v>
      </c>
      <c r="C24" s="148"/>
      <c r="D24" s="149"/>
      <c r="E24" s="86">
        <f>SUM(E20:E23)</f>
        <v>0</v>
      </c>
      <c r="F24" s="73">
        <v>17</v>
      </c>
      <c r="G24" s="133"/>
      <c r="H24" s="134"/>
      <c r="I24" s="134"/>
      <c r="J24" s="135"/>
      <c r="K24" s="88">
        <v>0</v>
      </c>
    </row>
    <row r="25" spans="1:11" ht="15.75" customHeight="1">
      <c r="A25" s="67">
        <v>6</v>
      </c>
      <c r="B25" s="136" t="s">
        <v>64</v>
      </c>
      <c r="C25" s="137"/>
      <c r="D25" s="138"/>
      <c r="E25" s="83">
        <v>0</v>
      </c>
      <c r="F25" s="69">
        <v>18</v>
      </c>
      <c r="G25" s="133"/>
      <c r="H25" s="134"/>
      <c r="I25" s="134"/>
      <c r="J25" s="135"/>
      <c r="K25" s="88">
        <v>0</v>
      </c>
    </row>
    <row r="26" spans="1:11" ht="15.75" customHeight="1" thickBot="1">
      <c r="A26" s="67">
        <v>7</v>
      </c>
      <c r="B26" s="136" t="s">
        <v>65</v>
      </c>
      <c r="C26" s="137"/>
      <c r="D26" s="138"/>
      <c r="E26" s="85">
        <v>0</v>
      </c>
      <c r="F26" s="69">
        <v>19</v>
      </c>
      <c r="G26" s="133"/>
      <c r="H26" s="134"/>
      <c r="I26" s="134"/>
      <c r="J26" s="135"/>
      <c r="K26" s="88">
        <v>0</v>
      </c>
    </row>
    <row r="27" spans="1:11" ht="15.75" customHeight="1" thickBot="1">
      <c r="A27" s="67">
        <v>8</v>
      </c>
      <c r="B27" s="147" t="s">
        <v>66</v>
      </c>
      <c r="C27" s="148"/>
      <c r="D27" s="149"/>
      <c r="E27" s="86">
        <f>SUM(E24:E26)</f>
        <v>0</v>
      </c>
      <c r="F27" s="73">
        <v>20</v>
      </c>
      <c r="G27" s="133"/>
      <c r="H27" s="134"/>
      <c r="I27" s="134"/>
      <c r="J27" s="135"/>
      <c r="K27" s="88">
        <v>0</v>
      </c>
    </row>
    <row r="28" spans="1:11" ht="15.75" customHeight="1">
      <c r="A28" s="67">
        <v>9</v>
      </c>
      <c r="B28" s="136" t="s">
        <v>67</v>
      </c>
      <c r="C28" s="137"/>
      <c r="D28" s="138"/>
      <c r="E28" s="83">
        <v>0</v>
      </c>
      <c r="F28" s="69">
        <v>21</v>
      </c>
      <c r="G28" s="133"/>
      <c r="H28" s="134"/>
      <c r="I28" s="134"/>
      <c r="J28" s="135"/>
      <c r="K28" s="88">
        <v>0</v>
      </c>
    </row>
    <row r="29" spans="1:11" ht="15.75" customHeight="1">
      <c r="A29" s="67">
        <v>10</v>
      </c>
      <c r="B29" s="136" t="s">
        <v>68</v>
      </c>
      <c r="C29" s="137"/>
      <c r="D29" s="138"/>
      <c r="E29" s="84">
        <v>0</v>
      </c>
      <c r="F29" s="69">
        <v>22</v>
      </c>
      <c r="G29" s="133"/>
      <c r="H29" s="134"/>
      <c r="I29" s="134"/>
      <c r="J29" s="135"/>
      <c r="K29" s="88">
        <v>0</v>
      </c>
    </row>
    <row r="30" spans="1:11" ht="15.75" customHeight="1" thickBot="1">
      <c r="A30" s="67">
        <v>11</v>
      </c>
      <c r="B30" s="136" t="s">
        <v>69</v>
      </c>
      <c r="C30" s="137"/>
      <c r="D30" s="138"/>
      <c r="E30" s="85">
        <v>0</v>
      </c>
      <c r="F30" s="69">
        <v>23</v>
      </c>
      <c r="G30" s="133"/>
      <c r="H30" s="134"/>
      <c r="I30" s="134"/>
      <c r="J30" s="135"/>
      <c r="K30" s="88">
        <v>0</v>
      </c>
    </row>
    <row r="31" spans="1:11" ht="15.75" customHeight="1" thickBot="1">
      <c r="A31" s="76">
        <v>12</v>
      </c>
      <c r="B31" s="147" t="s">
        <v>70</v>
      </c>
      <c r="C31" s="148"/>
      <c r="D31" s="149"/>
      <c r="E31" s="92">
        <f>SUM(E27:E30)</f>
        <v>0</v>
      </c>
      <c r="F31" s="77">
        <v>24</v>
      </c>
      <c r="G31" s="142"/>
      <c r="H31" s="142"/>
      <c r="I31" s="142"/>
      <c r="J31" s="142"/>
      <c r="K31" s="89">
        <v>0</v>
      </c>
    </row>
    <row r="32" spans="1:11" ht="15.75" customHeight="1" thickBot="1">
      <c r="A32" s="78"/>
      <c r="B32" s="139"/>
      <c r="C32" s="140"/>
      <c r="D32" s="141"/>
      <c r="E32" s="80"/>
      <c r="F32" s="79">
        <v>25</v>
      </c>
      <c r="G32" s="235" t="s">
        <v>71</v>
      </c>
      <c r="H32" s="236"/>
      <c r="I32" s="236"/>
      <c r="J32" s="102"/>
      <c r="K32" s="90">
        <f>SUM(K20:K31)</f>
        <v>0</v>
      </c>
    </row>
    <row r="33" spans="1:11" ht="15.75" customHeight="1" thickBot="1">
      <c r="A33" s="189"/>
      <c r="B33" s="190"/>
      <c r="C33" s="190"/>
      <c r="D33" s="190"/>
      <c r="E33" s="190"/>
      <c r="F33" s="214" t="s">
        <v>59</v>
      </c>
      <c r="G33" s="215"/>
      <c r="H33" s="215"/>
      <c r="I33" s="215"/>
      <c r="J33" s="216"/>
      <c r="K33" s="217"/>
    </row>
    <row r="34" spans="1:11" ht="15.75" customHeight="1" thickBot="1">
      <c r="A34" s="189"/>
      <c r="B34" s="190"/>
      <c r="C34" s="190"/>
      <c r="D34" s="190"/>
      <c r="E34" s="190"/>
      <c r="F34" s="74">
        <v>26</v>
      </c>
      <c r="G34" s="227" t="s">
        <v>72</v>
      </c>
      <c r="H34" s="227"/>
      <c r="I34" s="227"/>
      <c r="J34" s="147"/>
      <c r="K34" s="92">
        <f>E31+K32</f>
        <v>0</v>
      </c>
    </row>
    <row r="35" spans="1:11" ht="15.75" customHeight="1">
      <c r="A35" s="189"/>
      <c r="B35" s="190"/>
      <c r="C35" s="190"/>
      <c r="D35" s="190"/>
      <c r="E35" s="190"/>
      <c r="F35" s="74">
        <v>27</v>
      </c>
      <c r="G35" s="197" t="s">
        <v>96</v>
      </c>
      <c r="H35" s="198"/>
      <c r="I35" s="198"/>
      <c r="J35" s="198"/>
      <c r="K35" s="103">
        <v>0</v>
      </c>
    </row>
    <row r="36" spans="1:11" ht="15.75" customHeight="1">
      <c r="A36" s="189"/>
      <c r="B36" s="190"/>
      <c r="C36" s="190"/>
      <c r="D36" s="190"/>
      <c r="E36" s="190"/>
      <c r="F36" s="74">
        <v>28</v>
      </c>
      <c r="G36" s="197" t="s">
        <v>98</v>
      </c>
      <c r="H36" s="198"/>
      <c r="I36" s="198"/>
      <c r="J36" s="198"/>
      <c r="K36" s="104">
        <v>0</v>
      </c>
    </row>
    <row r="37" spans="1:11" ht="15.75" customHeight="1" thickBot="1">
      <c r="A37" s="189"/>
      <c r="B37" s="190"/>
      <c r="C37" s="190"/>
      <c r="D37" s="190"/>
      <c r="E37" s="190"/>
      <c r="F37" s="74">
        <v>29</v>
      </c>
      <c r="G37" s="197" t="s">
        <v>97</v>
      </c>
      <c r="H37" s="198"/>
      <c r="I37" s="198"/>
      <c r="J37" s="198"/>
      <c r="K37" s="104">
        <v>0</v>
      </c>
    </row>
    <row r="38" spans="1:11" ht="15.75" customHeight="1" thickBot="1">
      <c r="A38" s="189"/>
      <c r="B38" s="190"/>
      <c r="C38" s="190"/>
      <c r="D38" s="190"/>
      <c r="E38" s="190"/>
      <c r="F38" s="75">
        <v>30</v>
      </c>
      <c r="G38" s="230" t="s">
        <v>78</v>
      </c>
      <c r="H38" s="230"/>
      <c r="I38" s="230"/>
      <c r="J38" s="231"/>
      <c r="K38" s="92">
        <f>SUM(K34:K37)</f>
        <v>0</v>
      </c>
    </row>
    <row r="39" spans="1:11" ht="15.75" customHeight="1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3"/>
    </row>
    <row r="40" spans="1:11" ht="15.75" customHeight="1">
      <c r="A40" s="100"/>
      <c r="B40" s="101"/>
      <c r="C40" s="91"/>
      <c r="D40" s="184"/>
      <c r="E40" s="185"/>
      <c r="F40" s="211" t="s">
        <v>73</v>
      </c>
      <c r="G40" s="212"/>
      <c r="H40" s="213"/>
      <c r="I40" s="194">
        <v>1</v>
      </c>
      <c r="J40" s="195"/>
      <c r="K40" s="196"/>
    </row>
    <row r="41" spans="1:11" ht="15.75" customHeight="1">
      <c r="A41" s="199"/>
      <c r="B41" s="200"/>
      <c r="C41" s="201"/>
      <c r="D41" s="186"/>
      <c r="E41" s="187"/>
      <c r="F41" s="211" t="s">
        <v>74</v>
      </c>
      <c r="G41" s="212"/>
      <c r="H41" s="213"/>
      <c r="I41" s="194">
        <v>103</v>
      </c>
      <c r="J41" s="195"/>
      <c r="K41" s="196"/>
    </row>
    <row r="42" spans="1:11" ht="15.75" customHeight="1">
      <c r="A42" s="202"/>
      <c r="B42" s="203"/>
      <c r="C42" s="204"/>
      <c r="D42" s="186"/>
      <c r="E42" s="187"/>
      <c r="F42" s="211" t="s">
        <v>75</v>
      </c>
      <c r="G42" s="212"/>
      <c r="H42" s="213"/>
      <c r="I42" s="218"/>
      <c r="J42" s="219"/>
      <c r="K42" s="220"/>
    </row>
    <row r="43" spans="1:11" ht="15.75" customHeight="1">
      <c r="A43" s="205"/>
      <c r="B43" s="206"/>
      <c r="C43" s="207"/>
      <c r="D43" s="186"/>
      <c r="E43" s="187"/>
      <c r="F43" s="211"/>
      <c r="G43" s="212"/>
      <c r="H43" s="213"/>
      <c r="I43" s="224">
        <v>42759</v>
      </c>
      <c r="J43" s="225"/>
      <c r="K43" s="226"/>
    </row>
    <row r="44" spans="1:11" ht="15.75" customHeight="1" thickBot="1">
      <c r="A44" s="181" t="s">
        <v>60</v>
      </c>
      <c r="B44" s="182"/>
      <c r="C44" s="183"/>
      <c r="D44" s="188" t="s">
        <v>61</v>
      </c>
      <c r="E44" s="183"/>
      <c r="F44" s="208" t="s">
        <v>62</v>
      </c>
      <c r="G44" s="209"/>
      <c r="H44" s="210"/>
      <c r="I44" s="221"/>
      <c r="J44" s="222"/>
      <c r="K44" s="223"/>
    </row>
  </sheetData>
  <sheetProtection/>
  <mergeCells count="88">
    <mergeCell ref="J12:K12"/>
    <mergeCell ref="J13:K13"/>
    <mergeCell ref="J14:K14"/>
    <mergeCell ref="H13:I13"/>
    <mergeCell ref="H14:I14"/>
    <mergeCell ref="G28:J28"/>
    <mergeCell ref="H17:K17"/>
    <mergeCell ref="G25:J25"/>
    <mergeCell ref="G24:J24"/>
    <mergeCell ref="H16:I16"/>
    <mergeCell ref="J15:K15"/>
    <mergeCell ref="J16:K16"/>
    <mergeCell ref="G26:J26"/>
    <mergeCell ref="H15:I15"/>
    <mergeCell ref="J7:K7"/>
    <mergeCell ref="J8:K8"/>
    <mergeCell ref="J9:K9"/>
    <mergeCell ref="J10:K10"/>
    <mergeCell ref="H9:I9"/>
    <mergeCell ref="H10:I10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11:I11"/>
    <mergeCell ref="F42:H42"/>
    <mergeCell ref="G37:J37"/>
    <mergeCell ref="F33:K33"/>
    <mergeCell ref="I42:K42"/>
    <mergeCell ref="I44:K44"/>
    <mergeCell ref="I43:K43"/>
    <mergeCell ref="I41:K41"/>
    <mergeCell ref="G36:J36"/>
    <mergeCell ref="G34:J34"/>
    <mergeCell ref="F43:H43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7:I7"/>
    <mergeCell ref="H8:I8"/>
    <mergeCell ref="C15:D15"/>
    <mergeCell ref="C13:G13"/>
    <mergeCell ref="C10:G10"/>
    <mergeCell ref="C11:G11"/>
    <mergeCell ref="C12:G12"/>
    <mergeCell ref="H12:I12"/>
    <mergeCell ref="G19:K19"/>
    <mergeCell ref="B22:C23"/>
    <mergeCell ref="B24:D24"/>
    <mergeCell ref="B28:D28"/>
    <mergeCell ref="B29:D29"/>
    <mergeCell ref="C17:D17"/>
    <mergeCell ref="B25:D25"/>
    <mergeCell ref="B26:D26"/>
    <mergeCell ref="B27:D27"/>
    <mergeCell ref="G27:J27"/>
    <mergeCell ref="A1:K4"/>
    <mergeCell ref="A18:K18"/>
    <mergeCell ref="F17:G17"/>
    <mergeCell ref="C14:G14"/>
    <mergeCell ref="C16:D16"/>
    <mergeCell ref="A7:G7"/>
    <mergeCell ref="C8:G8"/>
    <mergeCell ref="C9:G9"/>
    <mergeCell ref="F15:G15"/>
    <mergeCell ref="F16:G16"/>
    <mergeCell ref="G29:J29"/>
    <mergeCell ref="B30:D30"/>
    <mergeCell ref="B32:D32"/>
    <mergeCell ref="G30:J30"/>
    <mergeCell ref="G31:J31"/>
    <mergeCell ref="C5:K5"/>
    <mergeCell ref="C6:K6"/>
    <mergeCell ref="B31:D31"/>
    <mergeCell ref="B20:C21"/>
    <mergeCell ref="A19:E1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Uživatel systému Windows</cp:lastModifiedBy>
  <cp:lastPrinted>2003-02-27T17:49:46Z</cp:lastPrinted>
  <dcterms:created xsi:type="dcterms:W3CDTF">2000-09-05T09:25:34Z</dcterms:created>
  <dcterms:modified xsi:type="dcterms:W3CDTF">2017-03-15T14:02:59Z</dcterms:modified>
  <cp:category/>
  <cp:version/>
  <cp:contentType/>
  <cp:contentStatus/>
</cp:coreProperties>
</file>